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bookViews>
    <workbookView xWindow="-110" yWindow="-110" windowWidth="19420" windowHeight="10420" tabRatio="842" activeTab="0"/>
  </bookViews>
  <sheets>
    <sheet name="2 pielikums" sheetId="24" r:id="rId3"/>
  </sheets>
  <definedNames>
    <definedName name="_xlnm.Print_Area" localSheetId="0">'2 pielikums'!$A$1:$D$73</definedName>
    <definedName name="_xlnm.Print_Titles" localSheetId="0">'2 pielikums'!$12:$16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24" l="1"/>
</calcChain>
</file>

<file path=xl/sharedStrings.xml><?xml version="1.0" encoding="utf-8"?>
<sst xmlns="http://schemas.openxmlformats.org/spreadsheetml/2006/main" count="58" uniqueCount="53">
  <si>
    <t>Nosaukums</t>
  </si>
  <si>
    <t>Nodokļu ieņēmumi</t>
  </si>
  <si>
    <t>Nenodokļu ieņēmumi</t>
  </si>
  <si>
    <t>Uzturēšanas izdevumi</t>
  </si>
  <si>
    <t>Iedzīvotāju ienākuma nodoklis</t>
  </si>
  <si>
    <t>Azartspēļu nodoklis</t>
  </si>
  <si>
    <t>Naudas sodi</t>
  </si>
  <si>
    <t>Kārtējie izdevumi</t>
  </si>
  <si>
    <t>Procentu izdevumi</t>
  </si>
  <si>
    <t>Subsīdijas, dotācijas un sociālie pabalsti</t>
  </si>
  <si>
    <t>Budžeta iestāžu ieņēmumi</t>
  </si>
  <si>
    <t>Iemaksas pašvaldību finanšu izlīdzināšanas fondā</t>
  </si>
  <si>
    <t>Pašvaldības nodevas un kancelejas nodevas</t>
  </si>
  <si>
    <t>t.sk. dotācija Eiropas Savienības līdzfinansēto projektu īstenošanai</t>
  </si>
  <si>
    <t>Dabas resursu nodoklis</t>
  </si>
  <si>
    <t>Īpašuma nodoklis</t>
  </si>
  <si>
    <t>Sabiedriskā kārtība un drošība</t>
  </si>
  <si>
    <t>Ekonomiskā darbība</t>
  </si>
  <si>
    <t>Vides aizsardzība</t>
  </si>
  <si>
    <t>Pašvaldības teritoriju un mājokļu apsaimniekošana</t>
  </si>
  <si>
    <t>Veselība</t>
  </si>
  <si>
    <t>Atpūta, kultūra un reliģija</t>
  </si>
  <si>
    <t>Izglītība</t>
  </si>
  <si>
    <t>Sociālā aizsardzība</t>
  </si>
  <si>
    <t>Uzturēšanas izdevumu transferti uz citiem budžetiem</t>
  </si>
  <si>
    <t>Ieņēmumi - kopā</t>
  </si>
  <si>
    <t>Izdevumi atbilstoši funkcionālajām kategorijām - kopā</t>
  </si>
  <si>
    <t>Izdevumi atbilstoši ekonomiskajām kategorijām - kopā</t>
  </si>
  <si>
    <t>ieņēmumi un izdevumi</t>
  </si>
  <si>
    <t>Pārējie nenodokļu ieņēmumi un ieņēmumi no pašvaldības īpašuma</t>
  </si>
  <si>
    <t>iznomāšanas un pārdošanas, kā arī pašvaldības kapitāla izmantošanas</t>
  </si>
  <si>
    <t>Kapitālie izdevumi</t>
  </si>
  <si>
    <t>Pašvaldību budžetu transferti</t>
  </si>
  <si>
    <t>Valsts budžeta transferti</t>
  </si>
  <si>
    <t>plāns</t>
  </si>
  <si>
    <t>(euro)</t>
  </si>
  <si>
    <t>2. pielikums</t>
  </si>
  <si>
    <r>
      <t>Vispārējie valdības dienesti</t>
    </r>
    <r>
      <rPr>
        <sz val="9"/>
        <rFont val="Times New Roman"/>
        <family val="1"/>
        <charset val="186"/>
      </rPr>
      <t xml:space="preserve"> (bez iemaksām pašvaldību finanšu izlīdzināšanas fondā)</t>
    </r>
  </si>
  <si>
    <t>Rīgas domes priekšsēdētājs</t>
  </si>
  <si>
    <t>Ieņēmumi no uzņēmējdarbības un īpašuma</t>
  </si>
  <si>
    <t>Rīgas valstspilsētas pašvaldības 2023. gada pamatbudžeta</t>
  </si>
  <si>
    <t>2023. gada</t>
  </si>
  <si>
    <t>apstiprinātais</t>
  </si>
  <si>
    <t>Grozījumi</t>
  </si>
  <si>
    <t>precizētais</t>
  </si>
  <si>
    <t>saistošajiem noteikumiem Nr. RD-23-186-sn</t>
  </si>
  <si>
    <t>Rīgas domes 2023. gada 25. janvāra</t>
  </si>
  <si>
    <t>V. Ķirsis</t>
  </si>
  <si>
    <t>un budžeta nefinansētu iestāžu transferti</t>
  </si>
  <si>
    <t>No valsts budžeta daļēji finansētu atvasinātu publisko personu</t>
  </si>
  <si>
    <t>Kapitālo izdevumu transferti</t>
  </si>
  <si>
    <t>(Rīgas domes 2023. gada 8. novembra</t>
  </si>
  <si>
    <t>saistošo noteikumu Nr. RD-23-243-sn redakcijā)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</si>
</sst>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</font>
    <font>
      <b/>
      <sz val="16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i/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"/>
      <family val="1"/>
      <charset val="186"/>
    </font>
    <font>
      <i/>
      <sz val="11"/>
      <name val="Times New Roman"/>
      <family val="1"/>
      <charset val="186"/>
    </font>
    <font>
      <sz val="8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5">
    <xf numFmtId="0" fontId="0" fillId="0" borderId="0" xfId="0"/>
    <xf numFmtId="0" fontId="7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10" fillId="0" borderId="0" xfId="0" applyFont="1" applyFill="1" applyAlignment="1">
      <alignment horizontal="right"/>
    </xf>
    <xf numFmtId="0" fontId="2" fillId="0" borderId="0" xfId="0" applyFont="1" applyFill="1"/>
    <xf numFmtId="0" fontId="5" fillId="0" borderId="0" xfId="0" applyFont="1" applyFill="1" applyAlignment="1">
      <alignment horizontal="centerContinuous"/>
    </xf>
    <xf numFmtId="3" fontId="3" fillId="0" borderId="0" xfId="0" applyNumberFormat="1" applyFont="1" applyFill="1"/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3" fillId="0" borderId="0" xfId="0" applyFont="1" applyFill="1" applyAlignment="1">
      <alignment horizontal="left" indent="1"/>
    </xf>
    <xf numFmtId="0" fontId="3" fillId="0" borderId="0" xfId="0" applyFont="1" applyFill="1" applyAlignment="1">
      <alignment horizontal="left" indent="2"/>
    </xf>
    <xf numFmtId="0" fontId="6" fillId="0" borderId="0" xfId="0" applyFont="1" applyFill="1"/>
    <xf numFmtId="0" fontId="3" fillId="0" borderId="0" xfId="0" applyFont="1" applyFill="1" applyBorder="1" applyAlignment="1">
      <alignment horizontal="left" indent="1"/>
    </xf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right"/>
    </xf>
    <xf numFmtId="0" fontId="12" fillId="0" borderId="0" xfId="0" applyFont="1" applyFill="1" applyBorder="1" applyAlignment="1">
      <alignment horizontal="centerContinuous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/>
    <xf numFmtId="3" fontId="12" fillId="0" borderId="0" xfId="0" applyNumberFormat="1" applyFont="1" applyFill="1"/>
    <xf numFmtId="0" fontId="12" fillId="0" borderId="0" xfId="0" applyFont="1" applyFill="1" applyAlignment="1">
      <alignment horizontal="left" indent="1"/>
    </xf>
    <xf numFmtId="0" fontId="9" fillId="0" borderId="0" xfId="0" applyFont="1" applyFill="1"/>
    <xf numFmtId="0" fontId="9" fillId="0" borderId="0" xfId="0" applyFont="1" applyFill="1" applyAlignment="1">
      <alignment/>
    </xf>
    <xf numFmtId="0" fontId="12" fillId="0" borderId="0" xfId="0" applyFont="1" applyFill="1" applyAlignment="1">
      <alignment horizontal="left" indent="2"/>
    </xf>
    <xf numFmtId="0" fontId="13" fillId="0" borderId="0" xfId="0" applyFont="1" applyFill="1"/>
    <xf numFmtId="0" fontId="13" fillId="0" borderId="0" xfId="0" applyFont="1" applyFill="1" applyAlignment="1">
      <alignment horizontal="left" indent="1"/>
    </xf>
    <xf numFmtId="0" fontId="3" fillId="0" borderId="0" xfId="0" applyFont="1" applyFill="1" applyAlignment="1">
      <alignment horizontal="left" indent="1"/>
    </xf>
    <xf numFmtId="0" fontId="6" fillId="0" borderId="0" xfId="0" applyFont="1" applyFill="1"/>
    <xf numFmtId="0" fontId="8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0" fontId="3" fillId="0" borderId="0" xfId="0" applyFont="1" applyFill="1" applyAlignment="1">
      <alignment horizontal="right"/>
    </xf>
    <xf numFmtId="3" fontId="8" fillId="0" borderId="0" xfId="0" applyNumberFormat="1" applyFont="1" applyFill="1"/>
    <xf numFmtId="3" fontId="9" fillId="0" borderId="0" xfId="0" applyNumberFormat="1" applyFont="1" applyFill="1"/>
    <xf numFmtId="3" fontId="3" fillId="0" borderId="0" xfId="0" applyNumberFormat="1" applyFont="1" applyFill="1"/>
    <xf numFmtId="3" fontId="9" fillId="0" borderId="0" xfId="0" applyNumberFormat="1" applyFont="1" applyFill="1"/>
    <xf numFmtId="3" fontId="13" fillId="0" borderId="0" xfId="0" applyNumberFormat="1" applyFont="1" applyFill="1"/>
    <xf numFmtId="3" fontId="12" fillId="0" borderId="0" xfId="0" applyNumberFormat="1" applyFont="1" applyFill="1" applyAlignment="1">
      <alignment horizontal="right"/>
    </xf>
    <xf numFmtId="3" fontId="8" fillId="0" borderId="0" xfId="0" applyNumberFormat="1" applyFont="1" applyFill="1"/>
    <xf numFmtId="0" fontId="11" fillId="0" borderId="0" xfId="0" applyFont="1" applyFill="1" applyAlignment="1">
      <alignment horizontal="left" indent="2"/>
    </xf>
    <xf numFmtId="3" fontId="11" fillId="0" borderId="0" xfId="0" applyNumberFormat="1" applyFont="1" applyFill="1" applyAlignment="1">
      <alignment horizontal="right"/>
    </xf>
    <xf numFmtId="3" fontId="3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3" fontId="15" fillId="0" borderId="0" xfId="0" applyNumberFormat="1" applyFont="1" applyAlignment="1">
      <alignment horizontal="right"/>
    </xf>
    <xf numFmtId="0" fontId="13" fillId="0" borderId="0" xfId="0" applyFont="1" applyFill="1" applyAlignment="1">
      <alignment/>
    </xf>
    <xf numFmtId="3" fontId="13" fillId="0" borderId="0" xfId="0" applyNumberFormat="1" applyFont="1" applyFill="1"/>
    <xf numFmtId="0" fontId="13" fillId="0" borderId="0" xfId="0" applyFont="1" applyFill="1"/>
    <xf numFmtId="0" fontId="9" fillId="0" borderId="0" xfId="0" applyFont="1" applyFill="1" applyAlignment="1">
      <alignment horizontal="left" indent="1"/>
    </xf>
    <xf numFmtId="3" fontId="16" fillId="0" borderId="0" xfId="0" applyNumberFormat="1" applyFont="1" applyFill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70"/>
  <sheetViews>
    <sheetView tabSelected="1" workbookViewId="0" topLeftCell="A1">
      <selection pane="topLeft" activeCell="E6" sqref="E6"/>
    </sheetView>
  </sheetViews>
  <sheetFormatPr defaultColWidth="9.184285714285714" defaultRowHeight="13"/>
  <cols>
    <col min="1" max="1" width="65.85714285714286" style="7" bestFit="1" customWidth="1"/>
    <col min="2" max="4" width="16" style="7" bestFit="1" customWidth="1"/>
    <col min="5" max="5" width="11.142857142857142" style="7" bestFit="1" customWidth="1"/>
    <col min="6" max="16384" width="9.142857142857142" style="7"/>
  </cols>
  <sheetData>
    <row r="1" s="2" customFormat="1" ht="14"/>
    <row r="2" spans="1:4" ht="14">
      <c r="A2" s="3"/>
      <c r="D2" s="35" t="s">
        <v>36</v>
      </c>
    </row>
    <row r="3" spans="1:4" ht="14">
      <c r="A3" s="3"/>
      <c r="D3" s="48" t="s">
        <v>46</v>
      </c>
    </row>
    <row r="4" spans="1:4" ht="14">
      <c r="A4" s="2"/>
      <c r="D4" s="48" t="s">
        <v>45</v>
      </c>
    </row>
    <row r="5" spans="4:4" s="2" customFormat="1" ht="14">
      <c r="D5" s="49" t="s">
        <v>51</v>
      </c>
    </row>
    <row r="6" spans="4:4" s="2" customFormat="1" ht="14">
      <c r="D6" s="49" t="s">
        <v>52</v>
      </c>
    </row>
    <row r="7" s="2" customFormat="1" ht="14"/>
    <row r="8" s="2" customFormat="1" ht="14"/>
    <row r="9" s="2" customFormat="1" ht="14"/>
    <row r="10" spans="1:4" s="2" customFormat="1" ht="20">
      <c r="A10" s="1" t="s">
        <v>40</v>
      </c>
      <c r="B10" s="1"/>
      <c r="C10" s="1"/>
      <c r="D10" s="1"/>
    </row>
    <row r="11" spans="1:4" s="5" customFormat="1" ht="20">
      <c r="A11" s="1" t="s">
        <v>28</v>
      </c>
      <c r="B11" s="1"/>
      <c r="C11" s="1"/>
      <c r="D11" s="1"/>
    </row>
    <row r="12" spans="1:4" ht="13">
      <c r="A12" s="8"/>
      <c r="B12" s="18"/>
      <c r="C12" s="18"/>
      <c r="D12" s="18"/>
    </row>
    <row r="13" spans="1:4" s="4" customFormat="1" ht="14">
      <c r="A13" s="32"/>
      <c r="B13" s="45" t="s">
        <v>41</v>
      </c>
      <c r="C13" s="45"/>
      <c r="D13" s="45" t="s">
        <v>41</v>
      </c>
    </row>
    <row r="14" spans="1:4" s="4" customFormat="1" ht="14">
      <c r="A14" s="33" t="s">
        <v>0</v>
      </c>
      <c r="B14" s="46" t="s">
        <v>42</v>
      </c>
      <c r="C14" s="46" t="s">
        <v>43</v>
      </c>
      <c r="D14" s="46" t="s">
        <v>44</v>
      </c>
    </row>
    <row r="15" spans="1:4" s="4" customFormat="1" ht="14">
      <c r="A15" s="33"/>
      <c r="B15" s="46" t="s">
        <v>34</v>
      </c>
      <c r="C15" s="46"/>
      <c r="D15" s="46" t="s">
        <v>34</v>
      </c>
    </row>
    <row r="16" spans="1:4" s="4" customFormat="1" ht="14">
      <c r="A16" s="34"/>
      <c r="B16" s="47" t="s">
        <v>35</v>
      </c>
      <c r="C16" s="47" t="s">
        <v>35</v>
      </c>
      <c r="D16" s="47" t="s">
        <v>35</v>
      </c>
    </row>
    <row r="17" spans="1:4" s="21" customFormat="1" ht="10.5">
      <c r="A17" s="19"/>
      <c r="B17" s="20"/>
      <c r="C17" s="20"/>
      <c r="D17" s="20"/>
    </row>
    <row r="18" spans="1:4" s="10" customFormat="1" ht="16.5">
      <c r="A18" s="10" t="s">
        <v>25</v>
      </c>
      <c r="B18" s="36">
        <f>B19+B25+B37+B40+B32+B34</f>
        <v>1192119376</v>
      </c>
      <c r="C18" s="42">
        <f>C19+C25+C37+C40+C32+C34</f>
        <v>45297818</v>
      </c>
      <c r="D18" s="42">
        <f>D19+D25+D37+D40+D32+D34</f>
        <v>1237417194</v>
      </c>
    </row>
    <row r="19" spans="1:4" s="11" customFormat="1" ht="15">
      <c r="A19" s="12" t="s">
        <v>1</v>
      </c>
      <c r="B19" s="37">
        <f>B20+B21+B22+B23</f>
        <v>866174976</v>
      </c>
      <c r="C19" s="37">
        <f t="shared" si="0" ref="C19:D19">C20+C21+C22+C23</f>
        <v>0</v>
      </c>
      <c r="D19" s="37">
        <f t="shared" si="0"/>
        <v>866174976</v>
      </c>
    </row>
    <row r="20" spans="1:4" s="2" customFormat="1" ht="14">
      <c r="A20" s="13" t="s">
        <v>4</v>
      </c>
      <c r="B20" s="9">
        <v>751918987</v>
      </c>
      <c r="C20" s="9">
        <v>0</v>
      </c>
      <c r="D20" s="9">
        <f>B20+C20</f>
        <v>751918987</v>
      </c>
    </row>
    <row r="21" spans="1:4" s="2" customFormat="1" ht="14">
      <c r="A21" s="13" t="s">
        <v>15</v>
      </c>
      <c r="B21" s="38">
        <v>112628949</v>
      </c>
      <c r="C21" s="38">
        <v>0</v>
      </c>
      <c r="D21" s="9">
        <f t="shared" si="1" ref="D21:D23">B21+C21</f>
        <v>112628949</v>
      </c>
    </row>
    <row r="22" spans="1:4" s="2" customFormat="1" ht="14">
      <c r="A22" s="13" t="s">
        <v>5</v>
      </c>
      <c r="B22" s="38">
        <v>1253033</v>
      </c>
      <c r="C22" s="38">
        <v>0</v>
      </c>
      <c r="D22" s="9">
        <f t="shared" si="1"/>
        <v>1253033</v>
      </c>
    </row>
    <row r="23" spans="1:4" s="2" customFormat="1" ht="14">
      <c r="A23" s="13" t="s">
        <v>14</v>
      </c>
      <c r="B23" s="38">
        <v>374007</v>
      </c>
      <c r="C23" s="38">
        <v>0</v>
      </c>
      <c r="D23" s="9">
        <f t="shared" si="1"/>
        <v>374007</v>
      </c>
    </row>
    <row r="24" spans="1:4" s="21" customFormat="1" ht="10.5">
      <c r="A24" s="23"/>
      <c r="B24" s="22"/>
      <c r="C24" s="22"/>
      <c r="D24" s="22"/>
    </row>
    <row r="25" spans="1:4" s="11" customFormat="1" ht="15">
      <c r="A25" s="12" t="s">
        <v>2</v>
      </c>
      <c r="B25" s="37">
        <f>SUM(B26:B29)</f>
        <v>23959578</v>
      </c>
      <c r="C25" s="37">
        <f t="shared" si="2" ref="C25:D25">SUM(C26:C29)</f>
        <v>3517447</v>
      </c>
      <c r="D25" s="37">
        <f t="shared" si="2"/>
        <v>27477025</v>
      </c>
    </row>
    <row r="26" spans="1:4" s="2" customFormat="1" ht="14">
      <c r="A26" s="13" t="s">
        <v>39</v>
      </c>
      <c r="B26" s="38">
        <v>9006522</v>
      </c>
      <c r="C26" s="38">
        <v>3500000</v>
      </c>
      <c r="D26" s="9">
        <f t="shared" si="3" ref="D26:D29">B26+C26</f>
        <v>12506522</v>
      </c>
    </row>
    <row r="27" spans="1:4" s="2" customFormat="1" ht="14">
      <c r="A27" s="13" t="s">
        <v>12</v>
      </c>
      <c r="B27" s="38">
        <v>4036800</v>
      </c>
      <c r="C27" s="38">
        <v>0</v>
      </c>
      <c r="D27" s="9">
        <f t="shared" si="3"/>
        <v>4036800</v>
      </c>
    </row>
    <row r="28" spans="1:4" s="2" customFormat="1" ht="14">
      <c r="A28" s="13" t="s">
        <v>6</v>
      </c>
      <c r="B28" s="38">
        <v>1100000</v>
      </c>
      <c r="C28" s="38">
        <v>0</v>
      </c>
      <c r="D28" s="9">
        <f t="shared" si="3"/>
        <v>1100000</v>
      </c>
    </row>
    <row r="29" spans="1:4" s="2" customFormat="1" ht="14">
      <c r="A29" s="13" t="s">
        <v>29</v>
      </c>
      <c r="B29" s="38">
        <v>9816256</v>
      </c>
      <c r="C29" s="38">
        <v>17447</v>
      </c>
      <c r="D29" s="9">
        <f t="shared" si="3"/>
        <v>9833703</v>
      </c>
    </row>
    <row r="30" spans="1:4" s="2" customFormat="1" ht="14">
      <c r="A30" s="14" t="s">
        <v>30</v>
      </c>
      <c r="B30" s="38"/>
      <c r="C30" s="38"/>
      <c r="D30" s="38"/>
    </row>
    <row r="31" spans="1:4" s="21" customFormat="1" ht="10.5">
      <c r="A31" s="26"/>
      <c r="B31" s="22"/>
      <c r="C31" s="22"/>
      <c r="D31" s="22"/>
    </row>
    <row r="32" spans="1:4" s="11" customFormat="1" ht="15">
      <c r="A32" s="12" t="s">
        <v>10</v>
      </c>
      <c r="B32" s="37">
        <v>26226092</v>
      </c>
      <c r="C32" s="37">
        <v>4405774</v>
      </c>
      <c r="D32" s="37">
        <f>B32+C32</f>
        <v>30631866</v>
      </c>
    </row>
    <row r="33" spans="1:4" s="21" customFormat="1" ht="10.5">
      <c r="A33" s="26"/>
      <c r="B33" s="22"/>
      <c r="C33" s="22"/>
      <c r="D33" s="22"/>
    </row>
    <row r="34" spans="1:4" s="24" customFormat="1" ht="15">
      <c r="A34" s="12" t="s">
        <v>49</v>
      </c>
      <c r="B34" s="39">
        <v>0</v>
      </c>
      <c r="C34" s="39">
        <v>128542</v>
      </c>
      <c r="D34" s="39">
        <f>B34+C34</f>
        <v>128542</v>
      </c>
    </row>
    <row r="35" spans="1:4" s="24" customFormat="1" ht="15">
      <c r="A35" s="53" t="s">
        <v>48</v>
      </c>
      <c r="B35" s="39"/>
      <c r="C35" s="39"/>
      <c r="D35" s="39"/>
    </row>
    <row r="36" spans="1:4" s="21" customFormat="1" ht="10.5">
      <c r="A36" s="26"/>
      <c r="B36" s="22"/>
      <c r="C36" s="22"/>
      <c r="D36" s="22"/>
    </row>
    <row r="37" spans="1:4" s="4" customFormat="1" ht="15">
      <c r="A37" s="25" t="s">
        <v>33</v>
      </c>
      <c r="B37" s="37">
        <v>266663450</v>
      </c>
      <c r="C37" s="37">
        <v>36409644</v>
      </c>
      <c r="D37" s="37">
        <f>B37+C37</f>
        <v>303073094</v>
      </c>
    </row>
    <row r="38" spans="1:4" s="4" customFormat="1" ht="14">
      <c r="A38" s="43" t="s">
        <v>13</v>
      </c>
      <c r="B38" s="44">
        <v>60767695</v>
      </c>
      <c r="C38" s="44">
        <v>1460969</v>
      </c>
      <c r="D38" s="44">
        <f>B38+C38</f>
        <v>62228664</v>
      </c>
    </row>
    <row r="39" spans="1:4" s="27" customFormat="1" ht="10.5">
      <c r="A39" s="28"/>
      <c r="B39" s="40"/>
      <c r="C39" s="40"/>
      <c r="D39" s="40"/>
    </row>
    <row r="40" spans="1:4" s="24" customFormat="1" ht="15">
      <c r="A40" s="25" t="s">
        <v>32</v>
      </c>
      <c r="B40" s="39">
        <v>9095280</v>
      </c>
      <c r="C40" s="39">
        <v>836411</v>
      </c>
      <c r="D40" s="37">
        <f>B40+C40</f>
        <v>9931691</v>
      </c>
    </row>
    <row r="41" spans="1:4" s="52" customFormat="1" ht="10.5">
      <c r="A41" s="50"/>
      <c r="B41" s="51"/>
      <c r="C41" s="51"/>
      <c r="D41" s="51"/>
    </row>
    <row r="42" spans="2:4" s="21" customFormat="1" ht="10.5">
      <c r="B42" s="41"/>
      <c r="C42" s="41"/>
      <c r="D42" s="41"/>
    </row>
    <row r="43" spans="1:4" s="30" customFormat="1" ht="16.5">
      <c r="A43" s="31" t="s">
        <v>26</v>
      </c>
      <c r="B43" s="42">
        <f>SUM(B44:B53)</f>
        <v>1404135461</v>
      </c>
      <c r="C43" s="42">
        <f t="shared" si="4" ref="C43:D43">SUM(C44:C53)</f>
        <v>28906792</v>
      </c>
      <c r="D43" s="42">
        <f t="shared" si="4"/>
        <v>1433042253</v>
      </c>
    </row>
    <row r="44" spans="1:5" s="4" customFormat="1" ht="14">
      <c r="A44" s="16" t="s">
        <v>37</v>
      </c>
      <c r="B44" s="9">
        <v>124980277</v>
      </c>
      <c r="C44" s="9">
        <v>-12584921</v>
      </c>
      <c r="D44" s="9">
        <f t="shared" si="5" ref="D44:D53">B44+C44</f>
        <v>112395356</v>
      </c>
      <c r="E44" s="9"/>
    </row>
    <row r="45" spans="1:4" s="4" customFormat="1" ht="14">
      <c r="A45" s="29" t="s">
        <v>11</v>
      </c>
      <c r="B45" s="9">
        <v>125485977</v>
      </c>
      <c r="C45" s="9">
        <v>0</v>
      </c>
      <c r="D45" s="9">
        <f t="shared" si="5"/>
        <v>125485977</v>
      </c>
    </row>
    <row r="46" spans="1:4" s="4" customFormat="1" ht="14">
      <c r="A46" s="16" t="s">
        <v>16</v>
      </c>
      <c r="B46" s="9">
        <v>24466147</v>
      </c>
      <c r="C46" s="9">
        <v>724407</v>
      </c>
      <c r="D46" s="9">
        <f t="shared" si="5"/>
        <v>25190554</v>
      </c>
    </row>
    <row r="47" spans="1:5" s="4" customFormat="1" ht="14">
      <c r="A47" s="16" t="s">
        <v>17</v>
      </c>
      <c r="B47" s="9">
        <v>361848349</v>
      </c>
      <c r="C47" s="9">
        <v>-11354767</v>
      </c>
      <c r="D47" s="9">
        <f t="shared" si="5"/>
        <v>350493582</v>
      </c>
      <c r="E47" s="9"/>
    </row>
    <row r="48" spans="1:4" s="4" customFormat="1" ht="14">
      <c r="A48" s="16" t="s">
        <v>18</v>
      </c>
      <c r="B48" s="9">
        <v>7708991</v>
      </c>
      <c r="C48" s="9">
        <v>-18728</v>
      </c>
      <c r="D48" s="9">
        <f t="shared" si="5"/>
        <v>7690263</v>
      </c>
    </row>
    <row r="49" spans="1:4" s="4" customFormat="1" ht="14">
      <c r="A49" s="16" t="s">
        <v>19</v>
      </c>
      <c r="B49" s="9">
        <v>74121751</v>
      </c>
      <c r="C49" s="9">
        <v>8478677</v>
      </c>
      <c r="D49" s="9">
        <f t="shared" si="5"/>
        <v>82600428</v>
      </c>
    </row>
    <row r="50" spans="1:4" s="4" customFormat="1" ht="14">
      <c r="A50" s="16" t="s">
        <v>20</v>
      </c>
      <c r="B50" s="9">
        <v>7198590</v>
      </c>
      <c r="C50" s="9">
        <v>57800</v>
      </c>
      <c r="D50" s="9">
        <f t="shared" si="5"/>
        <v>7256390</v>
      </c>
    </row>
    <row r="51" spans="1:5" s="4" customFormat="1" ht="14">
      <c r="A51" s="16" t="s">
        <v>21</v>
      </c>
      <c r="B51" s="9">
        <v>39700273</v>
      </c>
      <c r="C51" s="9">
        <v>1051084</v>
      </c>
      <c r="D51" s="9">
        <f t="shared" si="5"/>
        <v>40751357</v>
      </c>
      <c r="E51" s="9"/>
    </row>
    <row r="52" spans="1:4" s="4" customFormat="1" ht="14">
      <c r="A52" s="16" t="s">
        <v>22</v>
      </c>
      <c r="B52" s="9">
        <v>465297689</v>
      </c>
      <c r="C52" s="9">
        <v>39050515</v>
      </c>
      <c r="D52" s="9">
        <f t="shared" si="5"/>
        <v>504348204</v>
      </c>
    </row>
    <row r="53" spans="1:4" s="4" customFormat="1" ht="14">
      <c r="A53" s="16" t="s">
        <v>23</v>
      </c>
      <c r="B53" s="9">
        <v>173327417</v>
      </c>
      <c r="C53" s="9">
        <v>3502725</v>
      </c>
      <c r="D53" s="9">
        <f t="shared" si="5"/>
        <v>176830142</v>
      </c>
    </row>
    <row r="54" spans="2:4" s="21" customFormat="1" ht="10.5">
      <c r="B54" s="41"/>
      <c r="C54" s="41"/>
      <c r="D54" s="41"/>
    </row>
    <row r="55" spans="2:4" s="21" customFormat="1" ht="10.5">
      <c r="B55" s="54"/>
      <c r="C55" s="54"/>
      <c r="D55" s="54"/>
    </row>
    <row r="56" spans="1:4" s="10" customFormat="1" ht="16.5">
      <c r="A56" s="10" t="s">
        <v>27</v>
      </c>
      <c r="B56" s="36">
        <f>B57+B64+B66</f>
        <v>1404135461</v>
      </c>
      <c r="C56" s="42">
        <f t="shared" si="6" ref="C56:D56">C57+C64+C66</f>
        <v>28906792</v>
      </c>
      <c r="D56" s="42">
        <f t="shared" si="6"/>
        <v>1433042253</v>
      </c>
    </row>
    <row r="57" spans="1:4" s="15" customFormat="1" ht="15.5">
      <c r="A57" s="11" t="s">
        <v>3</v>
      </c>
      <c r="B57" s="37">
        <f>SUM(B58:B62)</f>
        <v>1164561200</v>
      </c>
      <c r="C57" s="37">
        <f t="shared" si="7" ref="C57:D57">SUM(C58:C62)</f>
        <v>32329601</v>
      </c>
      <c r="D57" s="37">
        <f t="shared" si="7"/>
        <v>1196890801</v>
      </c>
    </row>
    <row r="58" spans="1:4" s="2" customFormat="1" ht="14">
      <c r="A58" s="13" t="s">
        <v>7</v>
      </c>
      <c r="B58" s="38">
        <v>718599883</v>
      </c>
      <c r="C58" s="38">
        <v>31662477</v>
      </c>
      <c r="D58" s="9">
        <f>B58+C58</f>
        <v>750262360</v>
      </c>
    </row>
    <row r="59" spans="1:4" s="2" customFormat="1" ht="14">
      <c r="A59" s="13" t="s">
        <v>8</v>
      </c>
      <c r="B59" s="38">
        <v>41381842</v>
      </c>
      <c r="C59" s="38">
        <v>-1427150</v>
      </c>
      <c r="D59" s="38">
        <f t="shared" si="8" ref="D59:D62">B59+C59</f>
        <v>39954692</v>
      </c>
    </row>
    <row r="60" spans="1:4" s="2" customFormat="1" ht="14">
      <c r="A60" s="13" t="s">
        <v>9</v>
      </c>
      <c r="B60" s="38">
        <v>272781961</v>
      </c>
      <c r="C60" s="38">
        <v>1889519</v>
      </c>
      <c r="D60" s="38">
        <f t="shared" si="8"/>
        <v>274671480</v>
      </c>
    </row>
    <row r="61" spans="1:4" s="2" customFormat="1" ht="14">
      <c r="A61" s="13" t="s">
        <v>11</v>
      </c>
      <c r="B61" s="38">
        <v>125485977</v>
      </c>
      <c r="C61" s="38">
        <v>0</v>
      </c>
      <c r="D61" s="38">
        <f t="shared" si="8"/>
        <v>125485977</v>
      </c>
    </row>
    <row r="62" spans="1:4" s="2" customFormat="1" ht="14">
      <c r="A62" s="13" t="s">
        <v>24</v>
      </c>
      <c r="B62" s="38">
        <v>6311537</v>
      </c>
      <c r="C62" s="38">
        <v>204755</v>
      </c>
      <c r="D62" s="38">
        <f t="shared" si="8"/>
        <v>6516292</v>
      </c>
    </row>
    <row r="63" spans="1:4" s="21" customFormat="1" ht="10.5">
      <c r="A63" s="23"/>
      <c r="B63" s="22"/>
      <c r="C63" s="22"/>
      <c r="D63" s="22"/>
    </row>
    <row r="64" spans="1:4" s="11" customFormat="1" ht="15">
      <c r="A64" s="11" t="s">
        <v>31</v>
      </c>
      <c r="B64" s="37">
        <v>239574261</v>
      </c>
      <c r="C64" s="37">
        <v>-27242957</v>
      </c>
      <c r="D64" s="39">
        <f>B64+C64</f>
        <v>212331304</v>
      </c>
    </row>
    <row r="65" spans="2:4" s="21" customFormat="1" ht="10.5">
      <c r="B65" s="22"/>
      <c r="C65" s="22"/>
      <c r="D65" s="22"/>
    </row>
    <row r="66" spans="1:4" s="24" customFormat="1" ht="15">
      <c r="A66" s="24" t="s">
        <v>50</v>
      </c>
      <c r="B66" s="39">
        <v>0</v>
      </c>
      <c r="C66" s="39">
        <v>23820148</v>
      </c>
      <c r="D66" s="39">
        <f>B66+C66</f>
        <v>23820148</v>
      </c>
    </row>
    <row r="67" spans="2:4" s="21" customFormat="1" ht="10.5">
      <c r="B67" s="22"/>
      <c r="C67" s="22"/>
      <c r="D67" s="22"/>
    </row>
    <row r="68" spans="2:4" s="21" customFormat="1" ht="10.5">
      <c r="B68" s="22"/>
      <c r="C68" s="22"/>
      <c r="D68" s="22"/>
    </row>
    <row r="69" spans="2:4" s="21" customFormat="1" ht="10.5">
      <c r="B69" s="22"/>
      <c r="C69" s="22"/>
      <c r="D69" s="22"/>
    </row>
    <row r="70" spans="1:4" s="15" customFormat="1" ht="16.5">
      <c r="A70" s="17" t="s">
        <v>38</v>
      </c>
      <c r="B70" s="6"/>
      <c r="C70" s="6"/>
      <c r="D70" s="6" t="s">
        <v>47</v>
      </c>
    </row>
    <row r="71" s="4" customFormat="1" ht="14"/>
    <row r="72" s="4" customFormat="1" ht="14"/>
    <row r="73" s="4" customFormat="1" ht="14"/>
    <row r="74" s="2" customFormat="1" ht="14"/>
    <row r="75" s="2" customFormat="1" ht="14"/>
    <row r="76" s="2" customFormat="1" ht="14"/>
    <row r="77" s="2" customFormat="1" ht="14"/>
    <row r="78" s="2" customFormat="1" ht="14"/>
    <row r="79" s="2" customFormat="1" ht="14"/>
    <row r="80" s="2" customFormat="1" ht="14"/>
    <row r="81" s="2" customFormat="1" ht="14"/>
    <row r="82" s="2" customFormat="1" ht="14"/>
    <row r="83" s="2" customFormat="1" ht="14"/>
    <row r="84" s="2" customFormat="1" ht="14"/>
    <row r="85" s="2" customFormat="1" ht="14"/>
    <row r="86" s="2" customFormat="1" ht="14"/>
    <row r="87" s="2" customFormat="1" ht="14"/>
    <row r="88" s="2" customFormat="1" ht="14"/>
    <row r="89" s="2" customFormat="1" ht="14"/>
    <row r="90" s="2" customFormat="1" ht="14"/>
    <row r="91" s="2" customFormat="1" ht="14"/>
  </sheetData>
  <mergeCells count="2">
    <mergeCell ref="A10:D10"/>
    <mergeCell ref="A11:D11"/>
  </mergeCells>
  <pageMargins left="0.7874015748031497" right="0.7874015748031497" top="0.3937007874015748" bottom="0.3937007874015748" header="0.5118110236220472" footer="0.5118110236220472"/>
  <pageSetup orientation="portrait" paperSize="9" scale="75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 pielikums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Sujeta</dc:creator>
  <cp:keywords/>
  <dc:description/>
  <cp:lastModifiedBy>Arta Kešāne</cp:lastModifiedBy>
  <cp:lastPrinted>2023-10-25T06:17:45Z</cp:lastPrinted>
  <dcterms:created xsi:type="dcterms:W3CDTF">1998-03-21T09:13:21Z</dcterms:created>
  <dcterms:modified xsi:type="dcterms:W3CDTF">2023-11-08T13:21:22Z</dcterms:modified>
  <cp:category/>
</cp:coreProperties>
</file>