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am.riga.lv/webdav/wordstorage/"/>
    </mc:Choice>
  </mc:AlternateContent>
  <bookViews>
    <workbookView xWindow="-110" yWindow="-110" windowWidth="19420" windowHeight="10420" activeTab="0"/>
  </bookViews>
  <sheets>
    <sheet name="4 piel" sheetId="12" r:id="rId3"/>
  </sheets>
  <definedNames>
    <definedName name="_xlnm.Print_Titles" localSheetId="0">'4 piel'!$12:$15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2" l="1"/>
</calcChain>
</file>

<file path=xl/sharedStrings.xml><?xml version="1.0" encoding="utf-8"?>
<sst xmlns="http://schemas.openxmlformats.org/spreadsheetml/2006/main" count="193" uniqueCount="79">
  <si>
    <t>Program-</t>
  </si>
  <si>
    <t>Funkciju</t>
  </si>
  <si>
    <t>Uzturēšanas izdevumi</t>
  </si>
  <si>
    <t>01.110</t>
  </si>
  <si>
    <t>Izdevumi - kopā</t>
  </si>
  <si>
    <t>16.02.00.</t>
  </si>
  <si>
    <t>16.04.00.</t>
  </si>
  <si>
    <t>Sākumskolas, pamatskolas un vidusskolas</t>
  </si>
  <si>
    <t>16.06.00.</t>
  </si>
  <si>
    <t>Speciālās internātskolas</t>
  </si>
  <si>
    <t>16.07.00.</t>
  </si>
  <si>
    <t>18.02.00.</t>
  </si>
  <si>
    <t>klasifikā-</t>
  </si>
  <si>
    <t xml:space="preserve">Izdevumi </t>
  </si>
  <si>
    <t>Nosaukums</t>
  </si>
  <si>
    <t>Resursi izdevumu segšanai</t>
  </si>
  <si>
    <t>Budžeta līdzekļu atlikums gada sākumā</t>
  </si>
  <si>
    <t>Kapitālie izdevumi</t>
  </si>
  <si>
    <t>10.400</t>
  </si>
  <si>
    <t>09.100</t>
  </si>
  <si>
    <t>09.210</t>
  </si>
  <si>
    <t>09.510</t>
  </si>
  <si>
    <t>Finansiālā  bilance</t>
  </si>
  <si>
    <t>01.01.23.</t>
  </si>
  <si>
    <t>Mērķziedojumi</t>
  </si>
  <si>
    <t>23.01.00.</t>
  </si>
  <si>
    <t>08.290</t>
  </si>
  <si>
    <t>16.09.00.</t>
  </si>
  <si>
    <t>Bērnu mūzikas un mākslas skolas</t>
  </si>
  <si>
    <t>- Kārtējie izdevumi, t.sk.:</t>
  </si>
  <si>
    <t>- Kārtējie izdevumi</t>
  </si>
  <si>
    <t>Ziedojumi un dāvinājumi, kas saņemti no juridiskām personām</t>
  </si>
  <si>
    <t>Ziedojumi un dāvinājumi, kas saņemti no fiziskām personām</t>
  </si>
  <si>
    <t>Pirmsskolas bērnu izglītības iestādes</t>
  </si>
  <si>
    <t>Sporta un interešu izglītības iestādes</t>
  </si>
  <si>
    <t>16.10.00.</t>
  </si>
  <si>
    <t>08.230</t>
  </si>
  <si>
    <t>Kultūras centri un nami</t>
  </si>
  <si>
    <t>(09.211; 09.219)</t>
  </si>
  <si>
    <t>atalgojums</t>
  </si>
  <si>
    <t>Atlīdzība</t>
  </si>
  <si>
    <t>mas kods</t>
  </si>
  <si>
    <t>cijas kods</t>
  </si>
  <si>
    <t>Grozījumi</t>
  </si>
  <si>
    <t>precizētais</t>
  </si>
  <si>
    <t>18.03.00.</t>
  </si>
  <si>
    <t>Veco ļaužu uzturēšanās iestādes</t>
  </si>
  <si>
    <t>10.200</t>
  </si>
  <si>
    <t>Budžeta līdzekļu atlikums pārskata perioda beigās</t>
  </si>
  <si>
    <t>4. pielikums</t>
  </si>
  <si>
    <t>plāns</t>
  </si>
  <si>
    <r>
      <t>(</t>
    </r>
    <r>
      <rPr>
        <i/>
        <sz val="9"/>
        <rFont val="Times New Roman"/>
        <family val="1"/>
        <charset val="186"/>
      </rPr>
      <t>euro)</t>
    </r>
  </si>
  <si>
    <t xml:space="preserve"> ieņēmumu un izdevumu atšifrējums pa programmām</t>
  </si>
  <si>
    <t>03.01.00.</t>
  </si>
  <si>
    <t>Rīgas domes priekšsēdētājs</t>
  </si>
  <si>
    <t>saistošajiem noteikumiem Nr. RD-23-186-sn</t>
  </si>
  <si>
    <t>2023. gada</t>
  </si>
  <si>
    <t>2023 gada</t>
  </si>
  <si>
    <t>01.320</t>
  </si>
  <si>
    <t>Rīgas valstspilsētas pašvaldības 2023. gada ziedojumu un dāvinājumu</t>
  </si>
  <si>
    <t>Rīgas domes 2023. gada 25. janvāra</t>
  </si>
  <si>
    <t>Rīgas valstspilsētas pašvaldības Īpašuma departaments</t>
  </si>
  <si>
    <t>RĪGAS VALSTSPILSĒTAS PAŠVALDĪBAS ZIEDOJUMI UN DĀVINĀJUMI - KOPĀ</t>
  </si>
  <si>
    <t>apstiprinātais</t>
  </si>
  <si>
    <t xml:space="preserve">01. Rīgas valstspilsētas pašvaldības </t>
  </si>
  <si>
    <t>Finanšu departaments</t>
  </si>
  <si>
    <t xml:space="preserve">03. Rīgas valstspilsētas pašvaldības </t>
  </si>
  <si>
    <t>Īpašuma departaments</t>
  </si>
  <si>
    <t xml:space="preserve">16. Rīgas valstspilsētas pašvaldības </t>
  </si>
  <si>
    <t>Izglītības, kultūras un sporta departaments</t>
  </si>
  <si>
    <t xml:space="preserve">18. Rīgas valstspilsētas pašvaldības </t>
  </si>
  <si>
    <t>Labklājības departaments</t>
  </si>
  <si>
    <t>23. Rīgas valstspilsētas pašvaldības aģentūra</t>
  </si>
  <si>
    <t>Rīgas Bērnu, jauniešu un ģimeņu sociālā atbalsta centrs</t>
  </si>
  <si>
    <t>Rīgas valstspilsētas pašvaldības aģentūra</t>
  </si>
  <si>
    <t>"Rīgas pieminekļu aģentūra"</t>
  </si>
  <si>
    <t>V. Ķirsis</t>
  </si>
  <si>
    <t>(Rīgas domes 2023. gada 8. novembra</t>
  </si>
  <si>
    <t>saistošo noteikumu Nr. RD-23-243-sn redakcijā)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</si>
</sst>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$&quot;* #,##0.0_);_(&quot;$&quot;* \(#,##0.0\);_(&quot;$&quot;* &quot;-&quot;??_);_(@_)"/>
  </numFmts>
  <fonts count="15">
    <font>
      <sz val="10"/>
      <name val="Arial"/>
      <family val="2"/>
    </font>
    <font>
      <sz val="10"/>
      <color theme="1"/>
      <name val="Arial"/>
      <family val="2"/>
    </font>
    <font>
      <sz val="10"/>
      <name val="Times New Roman"/>
      <family val="1"/>
      <charset val="186"/>
    </font>
    <font>
      <b/>
      <sz val="14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2"/>
      <name val="Times New Roman"/>
      <family val="1"/>
    </font>
    <font>
      <i/>
      <sz val="8"/>
      <name val="Times New Roman"/>
      <family val="1"/>
      <charset val="186"/>
    </font>
    <font>
      <i/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i/>
      <sz val="11"/>
      <name val="Times New Roman"/>
      <family val="1"/>
      <charset val="186"/>
    </font>
    <font>
      <sz val="14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/>
      <top/>
      <bottom/>
    </border>
    <border>
      <left style="thin">
        <color auto="1"/>
      </left>
      <right/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/>
      <right/>
      <top/>
      <bottom style="thin">
        <color auto="1"/>
      </bottom>
    </border>
    <border>
      <left/>
      <right/>
      <top style="thin">
        <color auto="1"/>
      </top>
      <bottom/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0" fillId="0" borderId="0" applyFont="0" applyFill="0" applyBorder="0" applyAlignment="0" applyProtection="0"/>
  </cellStyleXfs>
  <cellXfs count="85">
    <xf numFmtId="0" fontId="0" fillId="0" borderId="0" xfId="0"/>
    <xf numFmtId="0" fontId="8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Border="1" applyAlignment="1">
      <alignment horizontal="centerContinuous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 quotePrefix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Continuous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Continuous"/>
    </xf>
    <xf numFmtId="3" fontId="6" fillId="0" borderId="0" xfId="0" applyNumberFormat="1" applyFont="1"/>
    <xf numFmtId="3" fontId="2" fillId="0" borderId="0" xfId="0" applyNumberFormat="1" applyFont="1"/>
    <xf numFmtId="3" fontId="2" fillId="0" borderId="0" xfId="0" applyNumberFormat="1" applyFont="1"/>
    <xf numFmtId="3" fontId="6" fillId="0" borderId="0" xfId="0" applyNumberFormat="1" applyFont="1"/>
    <xf numFmtId="0" fontId="8" fillId="0" borderId="0" xfId="0" applyFont="1"/>
    <xf numFmtId="0" fontId="8" fillId="0" borderId="0" xfId="0" applyFont="1"/>
    <xf numFmtId="3" fontId="5" fillId="0" borderId="0" xfId="0" applyNumberFormat="1" applyFont="1"/>
    <xf numFmtId="3" fontId="5" fillId="0" borderId="0" xfId="0" applyNumberFormat="1" applyFont="1"/>
    <xf numFmtId="0" fontId="4" fillId="0" borderId="0" xfId="0" applyFont="1"/>
    <xf numFmtId="3" fontId="4" fillId="0" borderId="0" xfId="0" applyNumberFormat="1" applyFont="1"/>
    <xf numFmtId="3" fontId="4" fillId="0" borderId="0" xfId="0" applyNumberFormat="1" applyFont="1"/>
    <xf numFmtId="0" fontId="2" fillId="0" borderId="5" xfId="0" applyFont="1" applyBorder="1" applyAlignment="1">
      <alignment horizontal="center"/>
    </xf>
    <xf numFmtId="165" fontId="2" fillId="0" borderId="6" xfId="20" applyNumberFormat="1" applyFont="1" applyBorder="1" applyAlignment="1">
      <alignment horizontal="centerContinuous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indent="2"/>
    </xf>
    <xf numFmtId="0" fontId="8" fillId="0" borderId="0" xfId="0" applyFont="1" applyAlignment="1" quotePrefix="1">
      <alignment horizontal="center"/>
    </xf>
    <xf numFmtId="0" fontId="8" fillId="0" borderId="0" xfId="0" applyFont="1" applyAlignment="1" quotePrefix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7" xfId="0" applyFont="1" applyBorder="1"/>
    <xf numFmtId="0" fontId="2" fillId="0" borderId="0" xfId="0" applyFont="1" applyBorder="1" applyAlignment="1">
      <alignment horizontal="centerContinuous"/>
    </xf>
    <xf numFmtId="0" fontId="4" fillId="0" borderId="0" xfId="0" applyFont="1" applyAlignment="1">
      <alignment horizontal="right" vertic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1" fillId="0" borderId="0" xfId="0" applyFont="1" applyBorder="1" applyAlignment="1">
      <alignment horizontal="centerContinuous"/>
    </xf>
    <xf numFmtId="0" fontId="11" fillId="0" borderId="0" xfId="0" applyFont="1"/>
    <xf numFmtId="0" fontId="12" fillId="0" borderId="0" xfId="0" applyFont="1" applyAlignment="1">
      <alignment horizontal="center"/>
    </xf>
    <xf numFmtId="3" fontId="9" fillId="0" borderId="0" xfId="0" applyNumberFormat="1" applyFont="1" applyAlignment="1">
      <alignment horizontal="left"/>
    </xf>
    <xf numFmtId="3" fontId="11" fillId="0" borderId="0" xfId="0" applyNumberFormat="1" applyFont="1"/>
    <xf numFmtId="0" fontId="12" fillId="0" borderId="0" xfId="0" applyFont="1"/>
    <xf numFmtId="3" fontId="9" fillId="0" borderId="0" xfId="0" applyNumberFormat="1" applyFont="1"/>
    <xf numFmtId="0" fontId="11" fillId="0" borderId="0" xfId="0" applyFont="1" quotePrefix="1"/>
    <xf numFmtId="0" fontId="11" fillId="0" borderId="0" xfId="0" applyFont="1" applyAlignment="1">
      <alignment horizontal="center"/>
    </xf>
    <xf numFmtId="0" fontId="11" fillId="0" borderId="0" xfId="0" applyFont="1" applyAlignment="1" quotePrefix="1">
      <alignment horizontal="center"/>
    </xf>
    <xf numFmtId="0" fontId="12" fillId="0" borderId="0" xfId="0" applyFont="1" applyAlignment="1" quotePrefix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  <xf numFmtId="3" fontId="11" fillId="0" borderId="0" xfId="0" applyNumberFormat="1" applyFont="1"/>
    <xf numFmtId="0" fontId="11" fillId="0" borderId="0" xfId="0" applyFont="1"/>
    <xf numFmtId="0" fontId="12" fillId="0" borderId="0" xfId="0" applyFont="1" applyAlignment="1" quotePrefix="1">
      <alignment horizontal="center"/>
    </xf>
    <xf numFmtId="0" fontId="11" fillId="0" borderId="0" xfId="0" applyFont="1" quotePrefix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3" fontId="11" fillId="0" borderId="0" xfId="0" applyNumberFormat="1" applyFont="1" applyAlignment="1">
      <alignment horizontal="left"/>
    </xf>
    <xf numFmtId="3" fontId="9" fillId="0" borderId="0" xfId="0" applyNumberFormat="1" applyFont="1" applyAlignment="1">
      <alignment horizontal="left"/>
    </xf>
    <xf numFmtId="0" fontId="11" fillId="0" borderId="0" xfId="0" applyFont="1" applyAlignment="1" quotePrefix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 quotePrefix="1">
      <alignment horizontal="center"/>
    </xf>
    <xf numFmtId="0" fontId="11" fillId="0" borderId="0" xfId="0" applyFont="1" applyAlignment="1">
      <alignment horizontal="left" indent="2"/>
    </xf>
    <xf numFmtId="0" fontId="4" fillId="0" borderId="0" xfId="0" applyFont="1" applyAlignment="1">
      <alignment horizontal="right"/>
    </xf>
    <xf numFmtId="3" fontId="1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165" fontId="2" fillId="0" borderId="0" xfId="20" applyNumberFormat="1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/>
    </xf>
    <xf numFmtId="0" fontId="14" fillId="0" borderId="0" xfId="0" applyFont="1" applyAlignment="1">
      <alignment horizontal="right"/>
    </xf>
    <xf numFmtId="0" fontId="8" fillId="0" borderId="0" xfId="0" applyFont="1" applyFill="1"/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Valūta" xfId="20" builtinId="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26"/>
  <sheetViews>
    <sheetView tabSelected="1" workbookViewId="0" topLeftCell="A209">
      <selection pane="topLeft" activeCell="G7" sqref="G7"/>
    </sheetView>
  </sheetViews>
  <sheetFormatPr defaultColWidth="9.184285714285714" defaultRowHeight="13"/>
  <cols>
    <col min="1" max="1" width="9.714285714285714" style="5" customWidth="1"/>
    <col min="2" max="2" width="8.857142857142858" style="5" customWidth="1"/>
    <col min="3" max="3" width="55.57142857142857" style="5" bestFit="1" customWidth="1"/>
    <col min="4" max="6" width="12.714285714285714" style="5" customWidth="1"/>
    <col min="7" max="16384" width="9.142857142857142" style="5"/>
  </cols>
  <sheetData>
    <row r="2" spans="6:6" s="7" customFormat="1" ht="15" customHeight="1">
      <c r="F2" s="45" t="s">
        <v>49</v>
      </c>
    </row>
    <row r="3" spans="6:6" s="7" customFormat="1" ht="14">
      <c r="F3" s="73" t="s">
        <v>60</v>
      </c>
    </row>
    <row r="4" spans="6:6" s="7" customFormat="1" ht="14">
      <c r="F4" s="73" t="s">
        <v>55</v>
      </c>
    </row>
    <row r="5" spans="6:6" s="7" customFormat="1" ht="14">
      <c r="F5" s="74" t="s">
        <v>77</v>
      </c>
    </row>
    <row r="6" spans="2:6" ht="14">
      <c r="B6" s="4"/>
      <c r="D6" s="7"/>
      <c r="E6" s="7"/>
      <c r="F6" s="74" t="s">
        <v>78</v>
      </c>
    </row>
    <row r="7" spans="2:6" ht="12.75" customHeight="1">
      <c r="B7" s="4"/>
      <c r="D7" s="7"/>
      <c r="E7" s="7"/>
      <c r="F7" s="45"/>
    </row>
    <row r="8" spans="2:3" ht="13">
      <c r="B8" s="4"/>
      <c r="C8" s="4"/>
    </row>
    <row r="9" spans="1:6" ht="18" customHeight="1">
      <c r="A9" s="2" t="s">
        <v>59</v>
      </c>
      <c r="B9" s="2"/>
      <c r="C9" s="2"/>
      <c r="D9" s="2"/>
      <c r="E9" s="2"/>
      <c r="F9" s="2"/>
    </row>
    <row r="10" spans="1:6" ht="18" customHeight="1">
      <c r="A10" s="2" t="s">
        <v>52</v>
      </c>
      <c r="B10" s="2"/>
      <c r="C10" s="2"/>
      <c r="D10" s="2"/>
      <c r="E10" s="2"/>
      <c r="F10" s="2"/>
    </row>
    <row r="11" spans="4:6" ht="13">
      <c r="D11" s="35"/>
      <c r="F11" s="35"/>
    </row>
    <row r="12" spans="1:6" ht="13">
      <c r="A12" s="14" t="s">
        <v>0</v>
      </c>
      <c r="B12" s="14" t="s">
        <v>1</v>
      </c>
      <c r="C12" s="15"/>
      <c r="D12" s="16" t="s">
        <v>56</v>
      </c>
      <c r="E12" s="43"/>
      <c r="F12" s="16" t="s">
        <v>57</v>
      </c>
    </row>
    <row r="13" spans="1:6" ht="13">
      <c r="A13" s="17" t="s">
        <v>41</v>
      </c>
      <c r="B13" s="18" t="s">
        <v>12</v>
      </c>
      <c r="C13" s="19" t="s">
        <v>14</v>
      </c>
      <c r="D13" s="20" t="s">
        <v>63</v>
      </c>
      <c r="E13" s="13" t="s">
        <v>43</v>
      </c>
      <c r="F13" s="20" t="s">
        <v>44</v>
      </c>
    </row>
    <row r="14" spans="1:6" ht="13">
      <c r="A14" s="19"/>
      <c r="B14" s="18" t="s">
        <v>42</v>
      </c>
      <c r="C14" s="44"/>
      <c r="D14" s="20" t="s">
        <v>50</v>
      </c>
      <c r="E14" s="46"/>
      <c r="F14" s="20" t="s">
        <v>50</v>
      </c>
    </row>
    <row r="15" spans="1:6" ht="13">
      <c r="A15" s="21"/>
      <c r="B15" s="33"/>
      <c r="C15" s="34"/>
      <c r="D15" s="76" t="s">
        <v>51</v>
      </c>
      <c r="E15" s="47" t="s">
        <v>51</v>
      </c>
      <c r="F15" s="47" t="s">
        <v>51</v>
      </c>
    </row>
    <row r="16" spans="1:6" ht="13">
      <c r="A16" s="44"/>
      <c r="B16" s="13"/>
      <c r="C16" s="77"/>
      <c r="D16" s="78"/>
      <c r="E16" s="78"/>
      <c r="F16" s="78"/>
    </row>
    <row r="17" spans="1:6" ht="15">
      <c r="A17" s="1" t="s">
        <v>62</v>
      </c>
      <c r="B17" s="1"/>
      <c r="C17" s="1"/>
      <c r="D17" s="1"/>
      <c r="E17" s="1"/>
      <c r="F17" s="1"/>
    </row>
    <row r="18" spans="1:6" s="49" customFormat="1" ht="10.5">
      <c r="A18" s="48"/>
      <c r="B18" s="48"/>
      <c r="C18" s="50"/>
      <c r="D18" s="51"/>
      <c r="E18" s="51"/>
      <c r="F18" s="51"/>
    </row>
    <row r="19" spans="1:8" ht="14">
      <c r="A19" s="6"/>
      <c r="B19" s="6"/>
      <c r="C19" s="8" t="s">
        <v>15</v>
      </c>
      <c r="D19" s="28">
        <f>D65+D175+D215+D53</f>
        <v>109337</v>
      </c>
      <c r="E19" s="28">
        <f>E65+E175+E215+E53</f>
        <v>81495</v>
      </c>
      <c r="F19" s="28">
        <f>F65+F175+F215+F53</f>
        <v>190832</v>
      </c>
      <c r="G19" s="23"/>
      <c r="H19" s="23"/>
    </row>
    <row r="20" spans="1:8" ht="13">
      <c r="A20" s="6"/>
      <c r="B20" s="6"/>
      <c r="C20" s="5" t="s">
        <v>31</v>
      </c>
      <c r="D20" s="23">
        <f>D66+D176</f>
        <v>52052</v>
      </c>
      <c r="E20" s="23">
        <f>E66+E176</f>
        <v>2000</v>
      </c>
      <c r="F20" s="23">
        <f>F66+F176</f>
        <v>54052</v>
      </c>
      <c r="G20" s="24"/>
      <c r="H20" s="23"/>
    </row>
    <row r="21" spans="1:8" ht="13">
      <c r="A21" s="6"/>
      <c r="B21" s="6"/>
      <c r="C21" s="5" t="s">
        <v>32</v>
      </c>
      <c r="D21" s="23">
        <f>D67+D177+D216</f>
        <v>57285</v>
      </c>
      <c r="E21" s="23">
        <f>E67+E177+E216</f>
        <v>79495</v>
      </c>
      <c r="F21" s="23">
        <f>F67+F177+F216</f>
        <v>136780</v>
      </c>
      <c r="G21" s="24"/>
      <c r="H21" s="23"/>
    </row>
    <row r="22" spans="1:8" s="49" customFormat="1" ht="13">
      <c r="A22" s="48"/>
      <c r="B22" s="48"/>
      <c r="D22" s="51"/>
      <c r="E22" s="51"/>
      <c r="F22" s="51"/>
      <c r="G22" s="24"/>
      <c r="H22" s="52"/>
    </row>
    <row r="23" spans="1:8" ht="14">
      <c r="A23" s="6"/>
      <c r="B23" s="6"/>
      <c r="C23" s="11" t="s">
        <v>13</v>
      </c>
      <c r="D23" s="29">
        <f t="shared" si="0" ref="D23:F24">D54+D68+D178+D217</f>
        <v>294188</v>
      </c>
      <c r="E23" s="29">
        <f t="shared" si="0"/>
        <v>81495</v>
      </c>
      <c r="F23" s="29">
        <f t="shared" si="0"/>
        <v>375683</v>
      </c>
      <c r="G23" s="24"/>
      <c r="H23" s="23"/>
    </row>
    <row r="24" spans="1:8" ht="14">
      <c r="A24" s="6"/>
      <c r="B24" s="6"/>
      <c r="C24" s="7" t="s">
        <v>2</v>
      </c>
      <c r="D24" s="32">
        <f t="shared" si="0"/>
        <v>231501</v>
      </c>
      <c r="E24" s="32">
        <f t="shared" si="0"/>
        <v>81495</v>
      </c>
      <c r="F24" s="32">
        <f t="shared" si="0"/>
        <v>312996</v>
      </c>
      <c r="G24" s="24"/>
      <c r="H24" s="23"/>
    </row>
    <row r="25" spans="1:8" ht="13">
      <c r="A25" s="6"/>
      <c r="B25" s="6"/>
      <c r="C25" s="10" t="s">
        <v>29</v>
      </c>
      <c r="D25" s="23">
        <f>D56+D70+D179+D219</f>
        <v>231501</v>
      </c>
      <c r="E25" s="23">
        <f>E56+E70+E179+E219</f>
        <v>81495</v>
      </c>
      <c r="F25" s="23">
        <f>F56+F70+F180+F219</f>
        <v>312996</v>
      </c>
      <c r="G25" s="24"/>
      <c r="H25" s="23"/>
    </row>
    <row r="26" spans="1:8" ht="13">
      <c r="A26" s="6"/>
      <c r="B26" s="6"/>
      <c r="C26" s="36" t="s">
        <v>40</v>
      </c>
      <c r="D26" s="23">
        <f t="shared" si="1" ref="D26:F27">D71</f>
        <v>7798</v>
      </c>
      <c r="E26" s="23">
        <f t="shared" si="1"/>
        <v>0</v>
      </c>
      <c r="F26" s="23">
        <f t="shared" si="1"/>
        <v>7798</v>
      </c>
      <c r="G26" s="24"/>
      <c r="H26" s="23"/>
    </row>
    <row r="27" spans="1:8" ht="13">
      <c r="A27" s="6"/>
      <c r="B27" s="6"/>
      <c r="C27" s="38" t="s">
        <v>39</v>
      </c>
      <c r="D27" s="24">
        <f t="shared" si="1"/>
        <v>6430</v>
      </c>
      <c r="E27" s="24">
        <f t="shared" si="1"/>
        <v>0</v>
      </c>
      <c r="F27" s="24">
        <f t="shared" si="1"/>
        <v>6430</v>
      </c>
      <c r="G27" s="24"/>
      <c r="H27" s="23"/>
    </row>
    <row r="28" spans="1:8" ht="14">
      <c r="A28" s="6"/>
      <c r="B28" s="6"/>
      <c r="C28" s="30" t="s">
        <v>17</v>
      </c>
      <c r="D28" s="31">
        <f>D73+D181</f>
        <v>62687</v>
      </c>
      <c r="E28" s="31">
        <f>E73+E181</f>
        <v>0</v>
      </c>
      <c r="F28" s="31">
        <f>F73+F181</f>
        <v>62687</v>
      </c>
      <c r="G28" s="24"/>
      <c r="H28" s="23"/>
    </row>
    <row r="29" spans="1:8" s="49" customFormat="1" ht="13">
      <c r="A29" s="48"/>
      <c r="B29" s="48"/>
      <c r="C29" s="53"/>
      <c r="D29" s="51"/>
      <c r="E29" s="51"/>
      <c r="F29" s="51"/>
      <c r="G29" s="24"/>
      <c r="H29" s="52"/>
    </row>
    <row r="30" spans="1:8" ht="13">
      <c r="A30" s="6"/>
      <c r="B30" s="6"/>
      <c r="C30" s="9" t="s">
        <v>22</v>
      </c>
      <c r="D30" s="22">
        <f>D75+D183+D221+D58</f>
        <v>-184851</v>
      </c>
      <c r="E30" s="22">
        <f>E75+E183+E221+E58</f>
        <v>0</v>
      </c>
      <c r="F30" s="22">
        <f>F75+F183+F221+F58</f>
        <v>-184851</v>
      </c>
      <c r="G30" s="24"/>
      <c r="H30" s="23"/>
    </row>
    <row r="31" spans="1:8" ht="13">
      <c r="A31" s="6"/>
      <c r="B31" s="6"/>
      <c r="C31" s="5" t="s">
        <v>16</v>
      </c>
      <c r="D31" s="23">
        <f>D76+D184+D222+D59+D44</f>
        <v>238661</v>
      </c>
      <c r="E31" s="23">
        <f>E76+E184+E222+E59+E44</f>
        <v>0</v>
      </c>
      <c r="F31" s="23">
        <f>F76+F184+F222+F59+F44</f>
        <v>238661</v>
      </c>
      <c r="G31" s="24"/>
      <c r="H31" s="23"/>
    </row>
    <row r="32" spans="1:8" ht="13">
      <c r="A32" s="6"/>
      <c r="B32" s="6"/>
      <c r="C32" s="5" t="s">
        <v>48</v>
      </c>
      <c r="D32" s="23">
        <f>D185+D60+D45</f>
        <v>53810</v>
      </c>
      <c r="E32" s="23">
        <f>E185+E60+E45</f>
        <v>0</v>
      </c>
      <c r="F32" s="23">
        <f>F185+F60+F45</f>
        <v>53810</v>
      </c>
      <c r="G32" s="24"/>
      <c r="H32" s="23"/>
    </row>
    <row r="33" spans="1:6" s="49" customFormat="1" ht="10.5">
      <c r="A33" s="48"/>
      <c r="B33" s="48"/>
      <c r="D33" s="51"/>
      <c r="E33" s="51"/>
      <c r="F33" s="51"/>
    </row>
    <row r="34" spans="1:6" s="49" customFormat="1" ht="10.5">
      <c r="A34" s="48"/>
      <c r="B34" s="48"/>
      <c r="D34" s="51"/>
      <c r="E34" s="51"/>
      <c r="F34" s="51"/>
    </row>
    <row r="35" spans="1:4" ht="17.5">
      <c r="A35" s="4"/>
      <c r="B35" s="4"/>
      <c r="C35" s="79" t="s">
        <v>64</v>
      </c>
      <c r="D35" s="23"/>
    </row>
    <row r="36" spans="1:4" ht="17.5">
      <c r="A36" s="4"/>
      <c r="B36" s="4"/>
      <c r="C36" s="79" t="s">
        <v>65</v>
      </c>
      <c r="D36" s="24"/>
    </row>
    <row r="37" spans="1:6" s="49" customFormat="1" ht="10.5">
      <c r="A37" s="56"/>
      <c r="B37" s="56"/>
      <c r="D37" s="52"/>
      <c r="E37" s="52"/>
      <c r="F37" s="52"/>
    </row>
    <row r="38" spans="1:4" ht="15">
      <c r="A38" s="39" t="s">
        <v>23</v>
      </c>
      <c r="B38" s="39" t="s">
        <v>3</v>
      </c>
      <c r="C38" s="26" t="s">
        <v>24</v>
      </c>
      <c r="D38" s="23"/>
    </row>
    <row r="39" spans="1:4" s="49" customFormat="1" ht="10.5">
      <c r="A39" s="58"/>
      <c r="B39" s="58"/>
      <c r="C39" s="53"/>
      <c r="D39" s="52"/>
    </row>
    <row r="40" spans="1:6" ht="14">
      <c r="A40" s="12"/>
      <c r="B40" s="12"/>
      <c r="C40" s="8" t="s">
        <v>15</v>
      </c>
      <c r="D40" s="28">
        <v>0</v>
      </c>
      <c r="E40" s="28">
        <v>0</v>
      </c>
      <c r="F40" s="28">
        <f>D40+E40</f>
        <v>0</v>
      </c>
    </row>
    <row r="41" spans="1:6" ht="14">
      <c r="A41" s="12"/>
      <c r="B41" s="12"/>
      <c r="C41" s="8" t="s">
        <v>4</v>
      </c>
      <c r="D41" s="28">
        <v>0</v>
      </c>
      <c r="E41" s="28">
        <v>0</v>
      </c>
      <c r="F41" s="28">
        <f>D41+E41</f>
        <v>0</v>
      </c>
    </row>
    <row r="42" spans="1:4" s="49" customFormat="1" ht="10.5">
      <c r="A42" s="56"/>
      <c r="B42" s="56"/>
      <c r="D42" s="52"/>
    </row>
    <row r="43" spans="1:6" ht="13">
      <c r="A43" s="12"/>
      <c r="B43" s="12"/>
      <c r="C43" s="9" t="s">
        <v>22</v>
      </c>
      <c r="D43" s="25">
        <f>D40-D41</f>
        <v>0</v>
      </c>
      <c r="E43" s="25">
        <f>E40-E41</f>
        <v>0</v>
      </c>
      <c r="F43" s="25">
        <f>F40-F41</f>
        <v>0</v>
      </c>
    </row>
    <row r="44" spans="1:6" ht="13">
      <c r="A44" s="12"/>
      <c r="B44" s="12"/>
      <c r="C44" s="5" t="s">
        <v>16</v>
      </c>
      <c r="D44" s="23">
        <v>53810</v>
      </c>
      <c r="E44" s="23"/>
      <c r="F44" s="23">
        <f>D44+E44</f>
        <v>53810</v>
      </c>
    </row>
    <row r="45" spans="1:6" ht="13">
      <c r="A45" s="12"/>
      <c r="B45" s="12"/>
      <c r="C45" s="5" t="s">
        <v>48</v>
      </c>
      <c r="D45" s="23">
        <f>D40-D41+D44</f>
        <v>53810</v>
      </c>
      <c r="E45" s="23"/>
      <c r="F45" s="23">
        <f>F40-F41+F44</f>
        <v>53810</v>
      </c>
    </row>
    <row r="46" spans="1:6" s="49" customFormat="1" ht="10.5">
      <c r="A46" s="56"/>
      <c r="B46" s="56"/>
      <c r="D46" s="52"/>
      <c r="E46" s="52"/>
      <c r="F46" s="52"/>
    </row>
    <row r="47" spans="1:6" s="49" customFormat="1" ht="10.5">
      <c r="A47" s="56"/>
      <c r="B47" s="56"/>
      <c r="D47" s="52"/>
      <c r="E47" s="52"/>
      <c r="F47" s="52"/>
    </row>
    <row r="48" spans="1:4" ht="17.5">
      <c r="A48" s="12"/>
      <c r="B48" s="12"/>
      <c r="C48" s="75" t="s">
        <v>66</v>
      </c>
      <c r="D48" s="23"/>
    </row>
    <row r="49" spans="1:4" ht="17.5">
      <c r="A49" s="12"/>
      <c r="B49" s="12"/>
      <c r="C49" s="75" t="s">
        <v>67</v>
      </c>
      <c r="D49" s="24"/>
    </row>
    <row r="50" spans="1:4" s="62" customFormat="1" ht="10.5">
      <c r="A50" s="59"/>
      <c r="B50" s="59"/>
      <c r="C50" s="60"/>
      <c r="D50" s="61"/>
    </row>
    <row r="51" spans="1:4" ht="15">
      <c r="A51" s="39" t="s">
        <v>53</v>
      </c>
      <c r="B51" s="39" t="s">
        <v>58</v>
      </c>
      <c r="C51" s="27" t="s">
        <v>61</v>
      </c>
      <c r="D51" s="23"/>
    </row>
    <row r="52" spans="1:4" s="62" customFormat="1" ht="10.5">
      <c r="A52" s="63"/>
      <c r="B52" s="63"/>
      <c r="C52" s="60"/>
      <c r="D52" s="61"/>
    </row>
    <row r="53" spans="1:6" ht="15">
      <c r="A53" s="39"/>
      <c r="B53" s="39"/>
      <c r="C53" s="8" t="s">
        <v>15</v>
      </c>
      <c r="D53" s="28">
        <v>0</v>
      </c>
      <c r="E53" s="28">
        <v>0</v>
      </c>
      <c r="F53" s="28">
        <f>D53+E53</f>
        <v>0</v>
      </c>
    </row>
    <row r="54" spans="1:6" ht="14">
      <c r="A54" s="42"/>
      <c r="B54" s="42"/>
      <c r="C54" s="11" t="s">
        <v>4</v>
      </c>
      <c r="D54" s="29">
        <f t="shared" si="2" ref="D54:F55">D55</f>
        <v>186</v>
      </c>
      <c r="E54" s="29">
        <f t="shared" si="2"/>
        <v>0</v>
      </c>
      <c r="F54" s="29">
        <f t="shared" si="2"/>
        <v>186</v>
      </c>
    </row>
    <row r="55" spans="1:6" ht="14">
      <c r="A55" s="12"/>
      <c r="B55" s="12"/>
      <c r="C55" s="30" t="s">
        <v>2</v>
      </c>
      <c r="D55" s="32">
        <f t="shared" si="2"/>
        <v>186</v>
      </c>
      <c r="E55" s="32">
        <f t="shared" si="2"/>
        <v>0</v>
      </c>
      <c r="F55" s="32">
        <f t="shared" si="2"/>
        <v>186</v>
      </c>
    </row>
    <row r="56" spans="1:6" ht="13">
      <c r="A56" s="12"/>
      <c r="B56" s="12"/>
      <c r="C56" s="10" t="s">
        <v>30</v>
      </c>
      <c r="D56" s="23">
        <v>186</v>
      </c>
      <c r="E56" s="23"/>
      <c r="F56" s="23">
        <f>D56+E56</f>
        <v>186</v>
      </c>
    </row>
    <row r="57" spans="1:6" s="62" customFormat="1" ht="10.5">
      <c r="A57" s="59"/>
      <c r="B57" s="59"/>
      <c r="C57" s="64"/>
      <c r="D57" s="61"/>
      <c r="E57" s="61"/>
      <c r="F57" s="61"/>
    </row>
    <row r="58" spans="1:6" ht="13">
      <c r="A58" s="12"/>
      <c r="B58" s="12"/>
      <c r="C58" s="9" t="s">
        <v>22</v>
      </c>
      <c r="D58" s="25">
        <f>D53-D54</f>
        <v>-186</v>
      </c>
      <c r="E58" s="25">
        <f>E53-E54</f>
        <v>0</v>
      </c>
      <c r="F58" s="25">
        <f>F53-F54</f>
        <v>-186</v>
      </c>
    </row>
    <row r="59" spans="1:6" ht="13">
      <c r="A59" s="12"/>
      <c r="B59" s="12"/>
      <c r="C59" s="5" t="s">
        <v>16</v>
      </c>
      <c r="D59" s="23">
        <v>186</v>
      </c>
      <c r="E59" s="23"/>
      <c r="F59" s="23">
        <f>D59+E59</f>
        <v>186</v>
      </c>
    </row>
    <row r="60" spans="1:6" s="49" customFormat="1" ht="10.5">
      <c r="A60" s="56"/>
      <c r="B60" s="56"/>
      <c r="D60" s="52"/>
      <c r="E60" s="52"/>
      <c r="F60" s="52"/>
    </row>
    <row r="61" spans="1:6" s="49" customFormat="1" ht="10.5">
      <c r="A61" s="56"/>
      <c r="B61" s="56"/>
      <c r="D61" s="52"/>
      <c r="E61" s="52"/>
      <c r="F61" s="52"/>
    </row>
    <row r="62" spans="1:4" ht="17.5">
      <c r="A62" s="13"/>
      <c r="B62" s="13"/>
      <c r="C62" s="80" t="s">
        <v>68</v>
      </c>
      <c r="D62" s="23"/>
    </row>
    <row r="63" spans="1:4" ht="17.5">
      <c r="A63" s="13"/>
      <c r="B63" s="13"/>
      <c r="C63" s="80" t="s">
        <v>69</v>
      </c>
      <c r="D63" s="24"/>
    </row>
    <row r="64" spans="1:6" s="62" customFormat="1" ht="10.5">
      <c r="A64" s="65"/>
      <c r="B64" s="65"/>
      <c r="C64" s="66"/>
      <c r="D64" s="67"/>
      <c r="E64" s="67"/>
      <c r="F64" s="67"/>
    </row>
    <row r="65" spans="1:8" s="7" customFormat="1" ht="14">
      <c r="A65" s="12"/>
      <c r="B65" s="12"/>
      <c r="C65" s="8" t="s">
        <v>15</v>
      </c>
      <c r="D65" s="28">
        <f t="shared" si="3" ref="D65:F66">D81+D95+D111+D125+D139+D159</f>
        <v>100337</v>
      </c>
      <c r="E65" s="28">
        <f t="shared" si="3"/>
        <v>2000</v>
      </c>
      <c r="F65" s="28">
        <f t="shared" si="3"/>
        <v>102337</v>
      </c>
      <c r="G65" s="32"/>
      <c r="H65" s="23"/>
    </row>
    <row r="66" spans="1:8" ht="14">
      <c r="A66" s="12"/>
      <c r="B66" s="12"/>
      <c r="C66" s="5" t="s">
        <v>31</v>
      </c>
      <c r="D66" s="23">
        <f t="shared" si="3"/>
        <v>50552</v>
      </c>
      <c r="E66" s="23">
        <f t="shared" si="3"/>
        <v>2000</v>
      </c>
      <c r="F66" s="23">
        <f t="shared" si="3"/>
        <v>52552</v>
      </c>
      <c r="G66" s="32"/>
      <c r="H66" s="23"/>
    </row>
    <row r="67" spans="1:8" ht="14">
      <c r="A67" s="12"/>
      <c r="B67" s="12"/>
      <c r="C67" s="5" t="s">
        <v>32</v>
      </c>
      <c r="D67" s="23">
        <f>D83+D97+D113+D127+D161</f>
        <v>49785</v>
      </c>
      <c r="E67" s="23">
        <f>E83+E97+E113+E127+E161</f>
        <v>0</v>
      </c>
      <c r="F67" s="23">
        <f>F83+F97+F113+F127+F161</f>
        <v>49785</v>
      </c>
      <c r="G67" s="32"/>
      <c r="H67" s="23"/>
    </row>
    <row r="68" spans="1:8" ht="14">
      <c r="A68" s="42"/>
      <c r="B68" s="42"/>
      <c r="C68" s="11" t="s">
        <v>4</v>
      </c>
      <c r="D68" s="29">
        <f>D84+D98+D128+D114+D141+D162</f>
        <v>261677</v>
      </c>
      <c r="E68" s="29">
        <f>E84+E98+E128+E114+E141+E162</f>
        <v>2000</v>
      </c>
      <c r="F68" s="29">
        <f>F84+F98+F128+F114+F141+F162</f>
        <v>263677</v>
      </c>
      <c r="G68" s="32"/>
      <c r="H68" s="23"/>
    </row>
    <row r="69" spans="1:8" ht="14">
      <c r="A69" s="12"/>
      <c r="B69" s="12"/>
      <c r="C69" s="30" t="s">
        <v>2</v>
      </c>
      <c r="D69" s="31">
        <f>D85+D99+D115+D129+D142+D163</f>
        <v>211135</v>
      </c>
      <c r="E69" s="31">
        <f>E85+E99+E115+E129+E142+E163</f>
        <v>2000</v>
      </c>
      <c r="F69" s="31">
        <f>F85+F99+F115+F129+F142+F163</f>
        <v>213135</v>
      </c>
      <c r="G69" s="32"/>
      <c r="H69" s="23"/>
    </row>
    <row r="70" spans="1:8" ht="14">
      <c r="A70" s="12"/>
      <c r="B70" s="12"/>
      <c r="C70" s="10" t="s">
        <v>29</v>
      </c>
      <c r="D70" s="23">
        <f>D86+D100+D130+D143+D164+D116</f>
        <v>211135</v>
      </c>
      <c r="E70" s="23">
        <f>E86+E100+E130+E143+E164+E116</f>
        <v>2000</v>
      </c>
      <c r="F70" s="23">
        <f>F86+F100+F130+F143+F164+F116</f>
        <v>213135</v>
      </c>
      <c r="G70" s="32"/>
      <c r="H70" s="23"/>
    </row>
    <row r="71" spans="1:8" ht="14">
      <c r="A71" s="12"/>
      <c r="B71" s="12"/>
      <c r="C71" s="36" t="s">
        <v>40</v>
      </c>
      <c r="D71" s="23">
        <f t="shared" si="4" ref="D71:F72">D144+D165+D101</f>
        <v>7798</v>
      </c>
      <c r="E71" s="23">
        <f t="shared" si="4"/>
        <v>0</v>
      </c>
      <c r="F71" s="23">
        <f t="shared" si="4"/>
        <v>7798</v>
      </c>
      <c r="G71" s="32"/>
      <c r="H71" s="23"/>
    </row>
    <row r="72" spans="1:8" ht="14">
      <c r="A72" s="12"/>
      <c r="B72" s="12"/>
      <c r="C72" s="37" t="s">
        <v>39</v>
      </c>
      <c r="D72" s="23">
        <f t="shared" si="4"/>
        <v>6430</v>
      </c>
      <c r="E72" s="23">
        <f t="shared" si="4"/>
        <v>0</v>
      </c>
      <c r="F72" s="23">
        <f t="shared" si="4"/>
        <v>6430</v>
      </c>
      <c r="G72" s="32"/>
      <c r="H72" s="23"/>
    </row>
    <row r="73" spans="1:8" ht="14">
      <c r="A73" s="12"/>
      <c r="B73" s="12"/>
      <c r="C73" s="7" t="s">
        <v>17</v>
      </c>
      <c r="D73" s="32">
        <f>D87+D103+D131+D117+D146</f>
        <v>50542</v>
      </c>
      <c r="E73" s="32">
        <f>E87+E103+E131+E117+E146</f>
        <v>0</v>
      </c>
      <c r="F73" s="32">
        <f>F87+F103+F131+F117+F146</f>
        <v>50542</v>
      </c>
      <c r="G73" s="32"/>
      <c r="H73" s="23"/>
    </row>
    <row r="74" spans="1:8" s="62" customFormat="1" ht="14">
      <c r="A74" s="59"/>
      <c r="B74" s="59"/>
      <c r="D74" s="68"/>
      <c r="E74" s="68"/>
      <c r="F74" s="68"/>
      <c r="G74" s="32"/>
      <c r="H74" s="61"/>
    </row>
    <row r="75" spans="1:8" ht="14">
      <c r="A75" s="12"/>
      <c r="B75" s="12"/>
      <c r="C75" s="9" t="s">
        <v>22</v>
      </c>
      <c r="D75" s="25">
        <f t="shared" si="5" ref="D75:F76">D89+D105+D119+D133+D148+D168</f>
        <v>-161340</v>
      </c>
      <c r="E75" s="25">
        <f t="shared" si="5"/>
        <v>0</v>
      </c>
      <c r="F75" s="25">
        <f t="shared" si="5"/>
        <v>-161340</v>
      </c>
      <c r="G75" s="32"/>
      <c r="H75" s="23"/>
    </row>
    <row r="76" spans="1:8" ht="14">
      <c r="A76" s="12"/>
      <c r="B76" s="12"/>
      <c r="C76" s="5" t="s">
        <v>16</v>
      </c>
      <c r="D76" s="23">
        <f t="shared" si="5"/>
        <v>161340</v>
      </c>
      <c r="E76" s="23">
        <f t="shared" si="5"/>
        <v>0</v>
      </c>
      <c r="F76" s="23">
        <f t="shared" si="5"/>
        <v>161340</v>
      </c>
      <c r="G76" s="32"/>
      <c r="H76" s="23"/>
    </row>
    <row r="77" spans="1:8" ht="14">
      <c r="A77" s="12"/>
      <c r="B77" s="12"/>
      <c r="D77" s="23"/>
      <c r="E77" s="23"/>
      <c r="F77" s="23"/>
      <c r="G77" s="32"/>
      <c r="H77" s="23"/>
    </row>
    <row r="78" spans="1:8" s="62" customFormat="1" ht="10.5">
      <c r="A78" s="59"/>
      <c r="B78" s="59"/>
      <c r="D78" s="61"/>
      <c r="E78" s="61"/>
      <c r="F78" s="61"/>
      <c r="H78" s="61"/>
    </row>
    <row r="79" spans="1:4" ht="15">
      <c r="A79" s="41" t="s">
        <v>5</v>
      </c>
      <c r="B79" s="41" t="s">
        <v>19</v>
      </c>
      <c r="C79" s="27" t="s">
        <v>33</v>
      </c>
      <c r="D79" s="23"/>
    </row>
    <row r="80" spans="1:4" s="62" customFormat="1" ht="10.5">
      <c r="A80" s="59"/>
      <c r="B80" s="69"/>
      <c r="D80" s="61"/>
    </row>
    <row r="81" spans="1:6" ht="14">
      <c r="A81" s="12"/>
      <c r="B81" s="12"/>
      <c r="C81" s="8" t="s">
        <v>15</v>
      </c>
      <c r="D81" s="28">
        <f>D82+D83</f>
        <v>14900</v>
      </c>
      <c r="E81" s="28">
        <f>E82+E83</f>
        <v>0</v>
      </c>
      <c r="F81" s="28">
        <f>F82+F83</f>
        <v>14900</v>
      </c>
    </row>
    <row r="82" spans="1:6" ht="13">
      <c r="A82" s="12"/>
      <c r="B82" s="12"/>
      <c r="C82" s="5" t="s">
        <v>31</v>
      </c>
      <c r="D82" s="23">
        <v>642</v>
      </c>
      <c r="E82" s="23"/>
      <c r="F82" s="23">
        <f>D82+E82</f>
        <v>642</v>
      </c>
    </row>
    <row r="83" spans="1:6" ht="13">
      <c r="A83" s="12"/>
      <c r="B83" s="12"/>
      <c r="C83" s="5" t="s">
        <v>32</v>
      </c>
      <c r="D83" s="23">
        <v>14258</v>
      </c>
      <c r="E83" s="23"/>
      <c r="F83" s="23">
        <f>D83+E83</f>
        <v>14258</v>
      </c>
    </row>
    <row r="84" spans="1:6" ht="14">
      <c r="A84" s="12"/>
      <c r="B84" s="12"/>
      <c r="C84" s="8" t="s">
        <v>4</v>
      </c>
      <c r="D84" s="28">
        <f>D85+D87</f>
        <v>20581</v>
      </c>
      <c r="E84" s="28">
        <f>E85+E87</f>
        <v>0</v>
      </c>
      <c r="F84" s="28">
        <f>F85+F87</f>
        <v>20581</v>
      </c>
    </row>
    <row r="85" spans="1:6" ht="14">
      <c r="A85" s="12"/>
      <c r="B85" s="12"/>
      <c r="C85" s="7" t="s">
        <v>2</v>
      </c>
      <c r="D85" s="32">
        <f>D86</f>
        <v>17168</v>
      </c>
      <c r="E85" s="32">
        <f>E86</f>
        <v>0</v>
      </c>
      <c r="F85" s="32">
        <f>F86</f>
        <v>17168</v>
      </c>
    </row>
    <row r="86" spans="1:6" ht="13">
      <c r="A86" s="12"/>
      <c r="B86" s="12"/>
      <c r="C86" s="10" t="s">
        <v>30</v>
      </c>
      <c r="D86" s="23">
        <v>17168</v>
      </c>
      <c r="E86" s="23"/>
      <c r="F86" s="23">
        <f>D86+E86</f>
        <v>17168</v>
      </c>
    </row>
    <row r="87" spans="1:6" ht="14">
      <c r="A87" s="12"/>
      <c r="B87" s="12"/>
      <c r="C87" s="7" t="s">
        <v>17</v>
      </c>
      <c r="D87" s="32">
        <v>3413</v>
      </c>
      <c r="E87" s="32"/>
      <c r="F87" s="32">
        <f>D87+E87</f>
        <v>3413</v>
      </c>
    </row>
    <row r="88" spans="1:4" s="49" customFormat="1" ht="10.5">
      <c r="A88" s="56"/>
      <c r="B88" s="56"/>
      <c r="D88" s="52"/>
    </row>
    <row r="89" spans="1:6" ht="13">
      <c r="A89" s="12"/>
      <c r="B89" s="12"/>
      <c r="C89" s="9" t="s">
        <v>22</v>
      </c>
      <c r="D89" s="25">
        <f>D81-D84</f>
        <v>-5681</v>
      </c>
      <c r="E89" s="25">
        <f>E81-E84</f>
        <v>0</v>
      </c>
      <c r="F89" s="25">
        <f>F81-F84</f>
        <v>-5681</v>
      </c>
    </row>
    <row r="90" spans="1:6" ht="13">
      <c r="A90" s="12"/>
      <c r="B90" s="12"/>
      <c r="C90" s="5" t="s">
        <v>16</v>
      </c>
      <c r="D90" s="23">
        <v>5681</v>
      </c>
      <c r="E90" s="23"/>
      <c r="F90" s="23">
        <f>D90+E90</f>
        <v>5681</v>
      </c>
    </row>
    <row r="91" spans="1:4" s="49" customFormat="1" ht="10.5">
      <c r="A91" s="56"/>
      <c r="B91" s="56"/>
      <c r="C91" s="55"/>
      <c r="D91" s="52"/>
    </row>
    <row r="92" spans="1:4" s="49" customFormat="1" ht="10.5">
      <c r="A92" s="56"/>
      <c r="B92" s="56"/>
      <c r="C92" s="53"/>
      <c r="D92" s="52"/>
    </row>
    <row r="93" spans="1:4" ht="15">
      <c r="A93" s="41" t="s">
        <v>6</v>
      </c>
      <c r="B93" s="41" t="s">
        <v>20</v>
      </c>
      <c r="C93" s="27" t="s">
        <v>7</v>
      </c>
      <c r="D93" s="23"/>
    </row>
    <row r="94" spans="1:4" ht="13">
      <c r="A94" s="3" t="s">
        <v>38</v>
      </c>
      <c r="B94" s="3"/>
      <c r="C94" s="9"/>
      <c r="D94" s="23"/>
    </row>
    <row r="95" spans="1:6" ht="14">
      <c r="A95" s="12"/>
      <c r="B95" s="12"/>
      <c r="C95" s="8" t="s">
        <v>15</v>
      </c>
      <c r="D95" s="28">
        <f>D96+D97</f>
        <v>50273</v>
      </c>
      <c r="E95" s="28">
        <f>E96+E97</f>
        <v>0</v>
      </c>
      <c r="F95" s="28">
        <f>F96+F97</f>
        <v>50273</v>
      </c>
    </row>
    <row r="96" spans="1:6" ht="13">
      <c r="A96" s="12"/>
      <c r="B96" s="12"/>
      <c r="C96" s="5" t="s">
        <v>31</v>
      </c>
      <c r="D96" s="23">
        <v>19562</v>
      </c>
      <c r="E96" s="23"/>
      <c r="F96" s="23">
        <f>D96+E96</f>
        <v>19562</v>
      </c>
    </row>
    <row r="97" spans="1:6" ht="13">
      <c r="A97" s="12"/>
      <c r="B97" s="12"/>
      <c r="C97" s="5" t="s">
        <v>32</v>
      </c>
      <c r="D97" s="23">
        <v>30711</v>
      </c>
      <c r="E97" s="23"/>
      <c r="F97" s="23">
        <f>D97+E97</f>
        <v>30711</v>
      </c>
    </row>
    <row r="98" spans="1:6" ht="14">
      <c r="A98" s="12"/>
      <c r="B98" s="12"/>
      <c r="C98" s="8" t="s">
        <v>4</v>
      </c>
      <c r="D98" s="28">
        <f>D99+D103</f>
        <v>173205</v>
      </c>
      <c r="E98" s="28">
        <f>E99+E103</f>
        <v>0</v>
      </c>
      <c r="F98" s="28">
        <f>F99+F103</f>
        <v>173205</v>
      </c>
    </row>
    <row r="99" spans="1:6" ht="14">
      <c r="A99" s="12"/>
      <c r="B99" s="12"/>
      <c r="C99" s="7" t="s">
        <v>2</v>
      </c>
      <c r="D99" s="32">
        <f>D100</f>
        <v>150480</v>
      </c>
      <c r="E99" s="32">
        <f>E100</f>
        <v>0</v>
      </c>
      <c r="F99" s="32">
        <f>F100</f>
        <v>150480</v>
      </c>
    </row>
    <row r="100" spans="1:6" ht="13">
      <c r="A100" s="12"/>
      <c r="B100" s="12"/>
      <c r="C100" s="10" t="s">
        <v>29</v>
      </c>
      <c r="D100" s="23">
        <v>150480</v>
      </c>
      <c r="E100" s="23"/>
      <c r="F100" s="23">
        <f>D100+E100</f>
        <v>150480</v>
      </c>
    </row>
    <row r="101" spans="1:6" ht="13">
      <c r="A101" s="12"/>
      <c r="B101" s="12"/>
      <c r="C101" s="36" t="s">
        <v>40</v>
      </c>
      <c r="D101" s="23">
        <v>6459</v>
      </c>
      <c r="E101" s="23"/>
      <c r="F101" s="23">
        <f>D101+E101</f>
        <v>6459</v>
      </c>
    </row>
    <row r="102" spans="1:6" ht="13">
      <c r="A102" s="12"/>
      <c r="B102" s="12"/>
      <c r="C102" s="37" t="s">
        <v>39</v>
      </c>
      <c r="D102" s="23">
        <v>5211</v>
      </c>
      <c r="E102" s="23"/>
      <c r="F102" s="23">
        <f>D102+E102</f>
        <v>5211</v>
      </c>
    </row>
    <row r="103" spans="1:6" ht="14">
      <c r="A103" s="12"/>
      <c r="B103" s="12"/>
      <c r="C103" s="7" t="s">
        <v>17</v>
      </c>
      <c r="D103" s="32">
        <v>22725</v>
      </c>
      <c r="E103" s="32"/>
      <c r="F103" s="32">
        <f>D103+E103</f>
        <v>22725</v>
      </c>
    </row>
    <row r="104" spans="1:4" s="49" customFormat="1" ht="10.5">
      <c r="A104" s="56"/>
      <c r="B104" s="56"/>
      <c r="D104" s="52"/>
    </row>
    <row r="105" spans="1:6" ht="13">
      <c r="A105" s="12"/>
      <c r="B105" s="12"/>
      <c r="C105" s="9" t="s">
        <v>22</v>
      </c>
      <c r="D105" s="25">
        <f>D95-D98</f>
        <v>-122932</v>
      </c>
      <c r="E105" s="25">
        <f>E95-E98</f>
        <v>0</v>
      </c>
      <c r="F105" s="25">
        <f>F95-F98</f>
        <v>-122932</v>
      </c>
    </row>
    <row r="106" spans="1:6" ht="13">
      <c r="A106" s="12"/>
      <c r="B106" s="12"/>
      <c r="C106" s="5" t="s">
        <v>16</v>
      </c>
      <c r="D106" s="23">
        <v>122932</v>
      </c>
      <c r="E106" s="23"/>
      <c r="F106" s="23">
        <f>D106+E106</f>
        <v>122932</v>
      </c>
    </row>
    <row r="107" spans="1:6" s="49" customFormat="1" ht="10.5">
      <c r="A107" s="56"/>
      <c r="B107" s="56"/>
      <c r="D107" s="52"/>
      <c r="F107" s="52"/>
    </row>
    <row r="108" spans="1:6" s="49" customFormat="1" ht="10.5">
      <c r="A108" s="56"/>
      <c r="B108" s="56"/>
      <c r="D108" s="52"/>
      <c r="F108" s="52"/>
    </row>
    <row r="109" spans="1:4" ht="15">
      <c r="A109" s="41" t="s">
        <v>8</v>
      </c>
      <c r="B109" s="41" t="s">
        <v>20</v>
      </c>
      <c r="C109" s="27" t="s">
        <v>9</v>
      </c>
      <c r="D109" s="23"/>
    </row>
    <row r="110" spans="1:4" ht="13">
      <c r="A110" s="3" t="s">
        <v>38</v>
      </c>
      <c r="B110" s="3"/>
      <c r="C110" s="9"/>
      <c r="D110" s="23"/>
    </row>
    <row r="111" spans="1:6" ht="14">
      <c r="A111" s="12"/>
      <c r="B111" s="12"/>
      <c r="C111" s="8" t="s">
        <v>15</v>
      </c>
      <c r="D111" s="28">
        <f>D112+D113</f>
        <v>7807</v>
      </c>
      <c r="E111" s="28">
        <f>E112+E113</f>
        <v>0</v>
      </c>
      <c r="F111" s="28">
        <f>F112+F113</f>
        <v>7807</v>
      </c>
    </row>
    <row r="112" spans="1:6" ht="13">
      <c r="A112" s="12"/>
      <c r="B112" s="12"/>
      <c r="C112" s="5" t="s">
        <v>31</v>
      </c>
      <c r="D112" s="23">
        <v>5096</v>
      </c>
      <c r="E112" s="23"/>
      <c r="F112" s="23">
        <f>D112+E112</f>
        <v>5096</v>
      </c>
    </row>
    <row r="113" spans="1:6" ht="13">
      <c r="A113" s="12"/>
      <c r="B113" s="12"/>
      <c r="C113" s="5" t="s">
        <v>32</v>
      </c>
      <c r="D113" s="23">
        <v>2711</v>
      </c>
      <c r="F113" s="23">
        <f>D113+E113</f>
        <v>2711</v>
      </c>
    </row>
    <row r="114" spans="1:6" ht="14">
      <c r="A114" s="12"/>
      <c r="B114" s="12"/>
      <c r="C114" s="8" t="s">
        <v>4</v>
      </c>
      <c r="D114" s="28">
        <f>D115+D117</f>
        <v>30365</v>
      </c>
      <c r="E114" s="28">
        <f>E115+E117</f>
        <v>0</v>
      </c>
      <c r="F114" s="28">
        <f>F115+F117</f>
        <v>30365</v>
      </c>
    </row>
    <row r="115" spans="1:6" ht="14">
      <c r="A115" s="12"/>
      <c r="B115" s="12"/>
      <c r="C115" s="7" t="s">
        <v>2</v>
      </c>
      <c r="D115" s="23">
        <f>D116</f>
        <v>14053</v>
      </c>
      <c r="E115" s="23">
        <f>E116</f>
        <v>0</v>
      </c>
      <c r="F115" s="23">
        <f>F116</f>
        <v>14053</v>
      </c>
    </row>
    <row r="116" spans="1:6" ht="13">
      <c r="A116" s="12"/>
      <c r="B116" s="12"/>
      <c r="C116" s="10" t="s">
        <v>30</v>
      </c>
      <c r="D116" s="23">
        <v>14053</v>
      </c>
      <c r="E116" s="23"/>
      <c r="F116" s="23">
        <f>D116+E116</f>
        <v>14053</v>
      </c>
    </row>
    <row r="117" spans="1:6" ht="14">
      <c r="A117" s="12"/>
      <c r="B117" s="12"/>
      <c r="C117" s="7" t="s">
        <v>17</v>
      </c>
      <c r="D117" s="32">
        <v>16312</v>
      </c>
      <c r="E117" s="32"/>
      <c r="F117" s="32">
        <f>D117+E117</f>
        <v>16312</v>
      </c>
    </row>
    <row r="118" spans="1:4" s="49" customFormat="1" ht="10.5">
      <c r="A118" s="56"/>
      <c r="B118" s="56"/>
      <c r="D118" s="52"/>
    </row>
    <row r="119" spans="1:6" ht="13">
      <c r="A119" s="12"/>
      <c r="B119" s="12"/>
      <c r="C119" s="9" t="s">
        <v>22</v>
      </c>
      <c r="D119" s="25">
        <f>D111-D114</f>
        <v>-22558</v>
      </c>
      <c r="E119" s="25">
        <f>E111-E114</f>
        <v>0</v>
      </c>
      <c r="F119" s="25">
        <f>F111-F114</f>
        <v>-22558</v>
      </c>
    </row>
    <row r="120" spans="1:6" ht="13">
      <c r="A120" s="12"/>
      <c r="B120" s="12"/>
      <c r="C120" s="5" t="s">
        <v>16</v>
      </c>
      <c r="D120" s="23">
        <v>22558</v>
      </c>
      <c r="E120" s="23"/>
      <c r="F120" s="23">
        <f>D120+E120</f>
        <v>22558</v>
      </c>
    </row>
    <row r="121" spans="1:4" s="49" customFormat="1" ht="10.5">
      <c r="A121" s="56"/>
      <c r="B121" s="56"/>
      <c r="D121" s="52"/>
    </row>
    <row r="122" spans="1:4" s="49" customFormat="1" ht="10.5">
      <c r="A122" s="56"/>
      <c r="B122" s="56"/>
      <c r="D122" s="52"/>
    </row>
    <row r="123" spans="1:4" ht="15">
      <c r="A123" s="41" t="s">
        <v>10</v>
      </c>
      <c r="B123" s="41" t="s">
        <v>21</v>
      </c>
      <c r="C123" s="27" t="s">
        <v>34</v>
      </c>
      <c r="D123" s="23"/>
    </row>
    <row r="124" spans="1:4" s="49" customFormat="1" ht="10.5">
      <c r="A124" s="70"/>
      <c r="B124" s="71"/>
      <c r="D124" s="52"/>
    </row>
    <row r="125" spans="1:6" ht="14">
      <c r="A125" s="12"/>
      <c r="B125" s="12"/>
      <c r="C125" s="8" t="s">
        <v>15</v>
      </c>
      <c r="D125" s="28">
        <f>D126+D127</f>
        <v>21665</v>
      </c>
      <c r="E125" s="28">
        <f>E126+E127</f>
        <v>0</v>
      </c>
      <c r="F125" s="28">
        <f>F126+F127</f>
        <v>21665</v>
      </c>
    </row>
    <row r="126" spans="1:6" ht="13">
      <c r="A126" s="12"/>
      <c r="B126" s="12"/>
      <c r="C126" s="5" t="s">
        <v>31</v>
      </c>
      <c r="D126" s="23">
        <v>20283</v>
      </c>
      <c r="E126" s="23"/>
      <c r="F126" s="23">
        <f>D126+E126</f>
        <v>20283</v>
      </c>
    </row>
    <row r="127" spans="1:6" ht="13">
      <c r="A127" s="12"/>
      <c r="B127" s="12"/>
      <c r="C127" s="5" t="s">
        <v>32</v>
      </c>
      <c r="D127" s="23">
        <v>1382</v>
      </c>
      <c r="E127" s="23"/>
      <c r="F127" s="23">
        <f>D127+E127</f>
        <v>1382</v>
      </c>
    </row>
    <row r="128" spans="1:6" ht="14">
      <c r="A128" s="12"/>
      <c r="B128" s="12"/>
      <c r="C128" s="8" t="s">
        <v>4</v>
      </c>
      <c r="D128" s="28">
        <f>D129+D131</f>
        <v>31169</v>
      </c>
      <c r="E128" s="28">
        <f>E129+E131</f>
        <v>0</v>
      </c>
      <c r="F128" s="28">
        <f>F129+F131</f>
        <v>31169</v>
      </c>
    </row>
    <row r="129" spans="1:6" ht="14">
      <c r="A129" s="12"/>
      <c r="B129" s="12"/>
      <c r="C129" s="7" t="s">
        <v>2</v>
      </c>
      <c r="D129" s="32">
        <f>D130</f>
        <v>24434</v>
      </c>
      <c r="E129" s="32">
        <f>E130</f>
        <v>0</v>
      </c>
      <c r="F129" s="32">
        <f>F130</f>
        <v>24434</v>
      </c>
    </row>
    <row r="130" spans="1:6" ht="13">
      <c r="A130" s="12"/>
      <c r="B130" s="12"/>
      <c r="C130" s="10" t="s">
        <v>30</v>
      </c>
      <c r="D130" s="23">
        <v>24434</v>
      </c>
      <c r="E130" s="23"/>
      <c r="F130" s="23">
        <f>D130+E130</f>
        <v>24434</v>
      </c>
    </row>
    <row r="131" spans="1:6" ht="14">
      <c r="A131" s="12"/>
      <c r="B131" s="12"/>
      <c r="C131" s="7" t="s">
        <v>17</v>
      </c>
      <c r="D131" s="32">
        <v>6735</v>
      </c>
      <c r="E131" s="32"/>
      <c r="F131" s="32">
        <f>D131+E131</f>
        <v>6735</v>
      </c>
    </row>
    <row r="132" spans="1:4" s="49" customFormat="1" ht="10.5">
      <c r="A132" s="56"/>
      <c r="B132" s="56"/>
      <c r="D132" s="52"/>
    </row>
    <row r="133" spans="1:6" ht="13">
      <c r="A133" s="12"/>
      <c r="B133" s="12"/>
      <c r="C133" s="9" t="s">
        <v>22</v>
      </c>
      <c r="D133" s="25">
        <f>D125-D128</f>
        <v>-9504</v>
      </c>
      <c r="E133" s="25">
        <f>E125-E128</f>
        <v>0</v>
      </c>
      <c r="F133" s="25">
        <f>F125-F128</f>
        <v>-9504</v>
      </c>
    </row>
    <row r="134" spans="1:6" ht="13">
      <c r="A134" s="12"/>
      <c r="B134" s="12"/>
      <c r="C134" s="5" t="s">
        <v>16</v>
      </c>
      <c r="D134" s="23">
        <v>9504</v>
      </c>
      <c r="E134" s="23"/>
      <c r="F134" s="23">
        <f>D134+E134</f>
        <v>9504</v>
      </c>
    </row>
    <row r="135" spans="1:6" ht="13">
      <c r="A135" s="12"/>
      <c r="B135" s="12"/>
      <c r="D135" s="23"/>
      <c r="E135" s="23"/>
      <c r="F135" s="23"/>
    </row>
    <row r="136" spans="1:6" ht="13">
      <c r="A136" s="12"/>
      <c r="B136" s="12"/>
      <c r="D136" s="23"/>
      <c r="E136" s="23"/>
      <c r="F136" s="23"/>
    </row>
    <row r="137" spans="1:4" ht="15">
      <c r="A137" s="41" t="s">
        <v>27</v>
      </c>
      <c r="B137" s="41" t="s">
        <v>21</v>
      </c>
      <c r="C137" s="27" t="s">
        <v>28</v>
      </c>
      <c r="D137" s="23"/>
    </row>
    <row r="138" spans="1:4" s="49" customFormat="1" ht="10.5">
      <c r="A138" s="56"/>
      <c r="B138" s="57"/>
      <c r="D138" s="52"/>
    </row>
    <row r="139" spans="1:6" ht="14">
      <c r="A139" s="12"/>
      <c r="B139" s="12"/>
      <c r="C139" s="8" t="s">
        <v>15</v>
      </c>
      <c r="D139" s="28">
        <f>D140</f>
        <v>4269</v>
      </c>
      <c r="E139" s="28">
        <f>E140</f>
        <v>0</v>
      </c>
      <c r="F139" s="28">
        <f>F140</f>
        <v>4269</v>
      </c>
    </row>
    <row r="140" spans="1:6" ht="13">
      <c r="A140" s="12"/>
      <c r="B140" s="12"/>
      <c r="C140" s="5" t="s">
        <v>31</v>
      </c>
      <c r="D140" s="23">
        <v>4269</v>
      </c>
      <c r="F140" s="23">
        <f>D140+E140</f>
        <v>4269</v>
      </c>
    </row>
    <row r="141" spans="1:6" ht="14">
      <c r="A141" s="12"/>
      <c r="B141" s="12"/>
      <c r="C141" s="8" t="s">
        <v>4</v>
      </c>
      <c r="D141" s="28">
        <f>D142+D146</f>
        <v>4830</v>
      </c>
      <c r="E141" s="28">
        <f>E142+E146</f>
        <v>0</v>
      </c>
      <c r="F141" s="28">
        <f>F142+F146</f>
        <v>4830</v>
      </c>
    </row>
    <row r="142" spans="1:6" ht="14">
      <c r="A142" s="12"/>
      <c r="B142" s="12"/>
      <c r="C142" s="7" t="s">
        <v>2</v>
      </c>
      <c r="D142" s="32">
        <f>D143</f>
        <v>3473</v>
      </c>
      <c r="E142" s="32">
        <f>E143</f>
        <v>0</v>
      </c>
      <c r="F142" s="32">
        <f>F143</f>
        <v>3473</v>
      </c>
    </row>
    <row r="143" spans="1:6" ht="13">
      <c r="A143" s="12"/>
      <c r="B143" s="12"/>
      <c r="C143" s="10" t="s">
        <v>29</v>
      </c>
      <c r="D143" s="23">
        <v>3473</v>
      </c>
      <c r="E143" s="23"/>
      <c r="F143" s="23">
        <f>D143+E143</f>
        <v>3473</v>
      </c>
    </row>
    <row r="144" spans="1:6" ht="13">
      <c r="A144" s="12"/>
      <c r="B144" s="12"/>
      <c r="C144" s="36" t="s">
        <v>40</v>
      </c>
      <c r="D144" s="23">
        <v>628</v>
      </c>
      <c r="E144" s="23"/>
      <c r="F144" s="23">
        <f>D144+E144</f>
        <v>628</v>
      </c>
    </row>
    <row r="145" spans="1:6" ht="13">
      <c r="A145" s="12"/>
      <c r="B145" s="12"/>
      <c r="C145" s="37" t="s">
        <v>39</v>
      </c>
      <c r="D145" s="23">
        <v>508</v>
      </c>
      <c r="E145" s="23"/>
      <c r="F145" s="23">
        <f>D145+E145</f>
        <v>508</v>
      </c>
    </row>
    <row r="146" spans="1:6" ht="14">
      <c r="A146" s="12"/>
      <c r="B146" s="12"/>
      <c r="C146" s="7" t="s">
        <v>17</v>
      </c>
      <c r="D146" s="32">
        <v>1357</v>
      </c>
      <c r="E146" s="32"/>
      <c r="F146" s="32">
        <f>D146+E146</f>
        <v>1357</v>
      </c>
    </row>
    <row r="147" spans="1:4" s="49" customFormat="1" ht="10.5">
      <c r="A147" s="56"/>
      <c r="B147" s="56"/>
      <c r="D147" s="52"/>
    </row>
    <row r="148" spans="1:6" ht="13">
      <c r="A148" s="12"/>
      <c r="B148" s="12"/>
      <c r="C148" s="9" t="s">
        <v>22</v>
      </c>
      <c r="D148" s="25">
        <f>D139-D141</f>
        <v>-561</v>
      </c>
      <c r="E148" s="25">
        <f>E139-E141</f>
        <v>0</v>
      </c>
      <c r="F148" s="25">
        <f>F139-F141</f>
        <v>-561</v>
      </c>
    </row>
    <row r="149" spans="1:6" ht="13">
      <c r="A149" s="12"/>
      <c r="B149" s="12"/>
      <c r="C149" s="5" t="s">
        <v>16</v>
      </c>
      <c r="D149" s="23">
        <v>561</v>
      </c>
      <c r="E149" s="23"/>
      <c r="F149" s="23">
        <f>D149+E149</f>
        <v>561</v>
      </c>
    </row>
    <row r="150" spans="1:6" ht="13">
      <c r="A150" s="12"/>
      <c r="B150" s="12"/>
      <c r="D150" s="23"/>
      <c r="E150" s="23"/>
      <c r="F150" s="23"/>
    </row>
    <row r="151" spans="1:6" ht="13">
      <c r="A151" s="12"/>
      <c r="B151" s="12"/>
      <c r="D151" s="23"/>
      <c r="E151" s="23"/>
      <c r="F151" s="23"/>
    </row>
    <row r="152" spans="1:6" ht="13">
      <c r="A152" s="12"/>
      <c r="B152" s="12"/>
      <c r="D152" s="23"/>
      <c r="E152" s="23"/>
      <c r="F152" s="23"/>
    </row>
    <row r="153" spans="1:6" ht="13">
      <c r="A153" s="12"/>
      <c r="B153" s="12"/>
      <c r="D153" s="23"/>
      <c r="E153" s="23"/>
      <c r="F153" s="23"/>
    </row>
    <row r="154" spans="1:6" ht="13">
      <c r="A154" s="12"/>
      <c r="B154" s="12"/>
      <c r="D154" s="23"/>
      <c r="E154" s="23"/>
      <c r="F154" s="23"/>
    </row>
    <row r="155" spans="1:6" ht="13">
      <c r="A155" s="12"/>
      <c r="B155" s="12"/>
      <c r="D155" s="24"/>
      <c r="E155" s="24"/>
      <c r="F155" s="24"/>
    </row>
    <row r="156" spans="1:6" ht="13">
      <c r="A156" s="12"/>
      <c r="B156" s="12"/>
      <c r="D156" s="23"/>
      <c r="E156" s="23"/>
      <c r="F156" s="23"/>
    </row>
    <row r="157" spans="1:4" ht="15">
      <c r="A157" s="41" t="s">
        <v>35</v>
      </c>
      <c r="B157" s="40" t="s">
        <v>36</v>
      </c>
      <c r="C157" s="27" t="s">
        <v>37</v>
      </c>
      <c r="D157" s="23"/>
    </row>
    <row r="158" spans="1:4" s="49" customFormat="1" ht="10.5">
      <c r="A158" s="56"/>
      <c r="B158" s="57"/>
      <c r="D158" s="52"/>
    </row>
    <row r="159" spans="1:6" ht="14">
      <c r="A159" s="12"/>
      <c r="B159" s="12"/>
      <c r="C159" s="8" t="s">
        <v>15</v>
      </c>
      <c r="D159" s="28">
        <f>D160+D161</f>
        <v>1423</v>
      </c>
      <c r="E159" s="28">
        <f>E160+E161</f>
        <v>2000</v>
      </c>
      <c r="F159" s="28">
        <f>F160+F161</f>
        <v>3423</v>
      </c>
    </row>
    <row r="160" spans="1:6" ht="13">
      <c r="A160" s="12"/>
      <c r="B160" s="12"/>
      <c r="C160" s="5" t="s">
        <v>31</v>
      </c>
      <c r="D160" s="23">
        <v>700</v>
      </c>
      <c r="E160" s="23">
        <v>2000</v>
      </c>
      <c r="F160" s="23">
        <f>D160+E160</f>
        <v>2700</v>
      </c>
    </row>
    <row r="161" spans="1:6" ht="13">
      <c r="A161" s="12"/>
      <c r="B161" s="12"/>
      <c r="C161" s="5" t="s">
        <v>32</v>
      </c>
      <c r="D161" s="23">
        <v>723</v>
      </c>
      <c r="F161" s="23">
        <f>D161+E161</f>
        <v>723</v>
      </c>
    </row>
    <row r="162" spans="1:6" ht="14">
      <c r="A162" s="12"/>
      <c r="B162" s="12"/>
      <c r="C162" s="8" t="s">
        <v>4</v>
      </c>
      <c r="D162" s="28">
        <f t="shared" si="6" ref="D162:F163">D163</f>
        <v>1527</v>
      </c>
      <c r="E162" s="28">
        <f t="shared" si="6"/>
        <v>2000</v>
      </c>
      <c r="F162" s="28">
        <f>F163</f>
        <v>3527</v>
      </c>
    </row>
    <row r="163" spans="1:6" ht="14">
      <c r="A163" s="12"/>
      <c r="B163" s="12"/>
      <c r="C163" s="7" t="s">
        <v>2</v>
      </c>
      <c r="D163" s="32">
        <f t="shared" si="6"/>
        <v>1527</v>
      </c>
      <c r="E163" s="32">
        <f t="shared" si="6"/>
        <v>2000</v>
      </c>
      <c r="F163" s="32">
        <f t="shared" si="6"/>
        <v>3527</v>
      </c>
    </row>
    <row r="164" spans="1:6" ht="13">
      <c r="A164" s="12"/>
      <c r="B164" s="12"/>
      <c r="C164" s="10" t="s">
        <v>29</v>
      </c>
      <c r="D164" s="23">
        <v>1527</v>
      </c>
      <c r="E164" s="23">
        <v>2000</v>
      </c>
      <c r="F164" s="23">
        <f>D164+E164</f>
        <v>3527</v>
      </c>
    </row>
    <row r="165" spans="1:6" ht="13">
      <c r="A165" s="12"/>
      <c r="B165" s="12"/>
      <c r="C165" s="36" t="s">
        <v>40</v>
      </c>
      <c r="D165" s="23">
        <v>711</v>
      </c>
      <c r="E165" s="23"/>
      <c r="F165" s="23">
        <f>D165+E165</f>
        <v>711</v>
      </c>
    </row>
    <row r="166" spans="1:6" ht="13">
      <c r="A166" s="12"/>
      <c r="B166" s="12"/>
      <c r="C166" s="37" t="s">
        <v>39</v>
      </c>
      <c r="D166" s="23">
        <v>711</v>
      </c>
      <c r="E166" s="23"/>
      <c r="F166" s="23">
        <f>D166+E166</f>
        <v>711</v>
      </c>
    </row>
    <row r="167" spans="1:4" s="49" customFormat="1" ht="10.5">
      <c r="A167" s="56"/>
      <c r="B167" s="56"/>
      <c r="C167" s="72"/>
      <c r="D167" s="52"/>
    </row>
    <row r="168" spans="1:6" ht="13">
      <c r="A168" s="12"/>
      <c r="B168" s="12"/>
      <c r="C168" s="9" t="s">
        <v>22</v>
      </c>
      <c r="D168" s="25">
        <f>D159-D162</f>
        <v>-104</v>
      </c>
      <c r="E168" s="25">
        <f>E159-E162</f>
        <v>0</v>
      </c>
      <c r="F168" s="25">
        <f>F159-F162</f>
        <v>-104</v>
      </c>
    </row>
    <row r="169" spans="1:6" ht="13">
      <c r="A169" s="12"/>
      <c r="B169" s="12"/>
      <c r="C169" s="5" t="s">
        <v>16</v>
      </c>
      <c r="D169" s="23">
        <v>104</v>
      </c>
      <c r="F169" s="23">
        <f>D169+E169</f>
        <v>104</v>
      </c>
    </row>
    <row r="170" spans="1:6" s="49" customFormat="1" ht="10.5">
      <c r="A170" s="56"/>
      <c r="B170" s="56"/>
      <c r="D170" s="52"/>
      <c r="F170" s="52"/>
    </row>
    <row r="171" spans="1:6" s="49" customFormat="1" ht="10.5">
      <c r="A171" s="56"/>
      <c r="B171" s="56"/>
      <c r="D171" s="52"/>
      <c r="F171" s="52"/>
    </row>
    <row r="172" spans="1:4" ht="17.5">
      <c r="A172" s="12"/>
      <c r="B172" s="12"/>
      <c r="C172" s="75" t="s">
        <v>70</v>
      </c>
      <c r="D172" s="23"/>
    </row>
    <row r="173" spans="1:4" ht="17.5">
      <c r="A173" s="12"/>
      <c r="B173" s="12"/>
      <c r="C173" s="75" t="s">
        <v>71</v>
      </c>
      <c r="D173" s="24"/>
    </row>
    <row r="174" spans="1:6" s="49" customFormat="1" ht="10.5">
      <c r="A174" s="56"/>
      <c r="B174" s="56"/>
      <c r="D174" s="54"/>
      <c r="E174" s="54"/>
      <c r="F174" s="54"/>
    </row>
    <row r="175" spans="1:8" ht="14">
      <c r="A175" s="12"/>
      <c r="B175" s="12"/>
      <c r="C175" s="8" t="s">
        <v>15</v>
      </c>
      <c r="D175" s="28">
        <f>D189+D203</f>
        <v>8000</v>
      </c>
      <c r="E175" s="28">
        <f>E189+E203</f>
        <v>0</v>
      </c>
      <c r="F175" s="28">
        <f>F189+F203</f>
        <v>8000</v>
      </c>
      <c r="G175" s="23"/>
      <c r="H175" s="23"/>
    </row>
    <row r="176" spans="1:8" ht="13">
      <c r="A176" s="12"/>
      <c r="B176" s="12"/>
      <c r="C176" s="5" t="s">
        <v>31</v>
      </c>
      <c r="D176" s="23">
        <f>D190</f>
        <v>1500</v>
      </c>
      <c r="E176" s="23">
        <f>E190</f>
        <v>0</v>
      </c>
      <c r="F176" s="23">
        <f>F190</f>
        <v>1500</v>
      </c>
      <c r="G176" s="23"/>
      <c r="H176" s="23"/>
    </row>
    <row r="177" spans="1:8" ht="13">
      <c r="A177" s="12"/>
      <c r="B177" s="12"/>
      <c r="C177" s="5" t="s">
        <v>32</v>
      </c>
      <c r="D177" s="23">
        <f t="shared" si="7" ref="D177:E178">D191+D204</f>
        <v>6500</v>
      </c>
      <c r="E177" s="23">
        <f t="shared" si="7"/>
        <v>0</v>
      </c>
      <c r="F177" s="23">
        <f>F191+F204</f>
        <v>6500</v>
      </c>
      <c r="G177" s="23"/>
      <c r="H177" s="23"/>
    </row>
    <row r="178" spans="1:8" ht="14">
      <c r="A178" s="12"/>
      <c r="B178" s="12"/>
      <c r="C178" s="8" t="s">
        <v>4</v>
      </c>
      <c r="D178" s="28">
        <f t="shared" si="7"/>
        <v>20758</v>
      </c>
      <c r="E178" s="28">
        <f t="shared" si="7"/>
        <v>0</v>
      </c>
      <c r="F178" s="28">
        <f>F192+F205</f>
        <v>20758</v>
      </c>
      <c r="G178" s="23"/>
      <c r="H178" s="23"/>
    </row>
    <row r="179" spans="1:8" ht="14">
      <c r="A179" s="12"/>
      <c r="B179" s="12"/>
      <c r="C179" s="7" t="s">
        <v>2</v>
      </c>
      <c r="D179" s="32">
        <f t="shared" si="8" ref="D179:F180">D193</f>
        <v>8613</v>
      </c>
      <c r="E179" s="32">
        <f t="shared" si="8"/>
        <v>0</v>
      </c>
      <c r="F179" s="32">
        <f t="shared" si="8"/>
        <v>8613</v>
      </c>
      <c r="G179" s="23"/>
      <c r="H179" s="23"/>
    </row>
    <row r="180" spans="1:8" ht="13">
      <c r="A180" s="12"/>
      <c r="B180" s="12"/>
      <c r="C180" s="10" t="s">
        <v>30</v>
      </c>
      <c r="D180" s="23">
        <f t="shared" si="8"/>
        <v>8613</v>
      </c>
      <c r="E180" s="23">
        <f t="shared" si="8"/>
        <v>0</v>
      </c>
      <c r="F180" s="23">
        <f t="shared" si="8"/>
        <v>8613</v>
      </c>
      <c r="G180" s="23"/>
      <c r="H180" s="23"/>
    </row>
    <row r="181" spans="1:8" ht="14">
      <c r="A181" s="12"/>
      <c r="B181" s="12"/>
      <c r="C181" s="7" t="s">
        <v>17</v>
      </c>
      <c r="D181" s="32">
        <f>D195+D206</f>
        <v>12145</v>
      </c>
      <c r="E181" s="32">
        <f>E195+E206</f>
        <v>0</v>
      </c>
      <c r="F181" s="32">
        <f>F195+F206</f>
        <v>12145</v>
      </c>
      <c r="G181" s="23"/>
      <c r="H181" s="23"/>
    </row>
    <row r="182" spans="1:8" s="49" customFormat="1" ht="13">
      <c r="A182" s="56"/>
      <c r="B182" s="56"/>
      <c r="D182" s="51"/>
      <c r="E182" s="51"/>
      <c r="F182" s="51"/>
      <c r="G182" s="23"/>
      <c r="H182" s="52"/>
    </row>
    <row r="183" spans="1:8" ht="13">
      <c r="A183" s="12"/>
      <c r="B183" s="12"/>
      <c r="C183" s="9" t="s">
        <v>22</v>
      </c>
      <c r="D183" s="25">
        <f t="shared" si="9" ref="D183:F184">D197</f>
        <v>-12758</v>
      </c>
      <c r="E183" s="25">
        <f t="shared" si="9"/>
        <v>0</v>
      </c>
      <c r="F183" s="25">
        <f t="shared" si="9"/>
        <v>-12758</v>
      </c>
      <c r="G183" s="23"/>
      <c r="H183" s="23"/>
    </row>
    <row r="184" spans="1:8" ht="13">
      <c r="A184" s="12"/>
      <c r="B184" s="12"/>
      <c r="C184" s="5" t="s">
        <v>16</v>
      </c>
      <c r="D184" s="23">
        <f t="shared" si="9"/>
        <v>12758</v>
      </c>
      <c r="E184" s="23">
        <f t="shared" si="9"/>
        <v>0</v>
      </c>
      <c r="F184" s="23">
        <f t="shared" si="9"/>
        <v>12758</v>
      </c>
      <c r="G184" s="23"/>
      <c r="H184" s="23"/>
    </row>
    <row r="185" spans="1:6" s="49" customFormat="1" ht="10.5">
      <c r="A185" s="56"/>
      <c r="B185" s="56"/>
      <c r="D185" s="52"/>
      <c r="E185" s="52"/>
      <c r="F185" s="52"/>
    </row>
    <row r="186" spans="1:6" s="49" customFormat="1" ht="10.5">
      <c r="A186" s="56"/>
      <c r="B186" s="56"/>
      <c r="D186" s="52"/>
      <c r="E186" s="52"/>
      <c r="F186" s="52"/>
    </row>
    <row r="187" spans="1:4" ht="15">
      <c r="A187" s="41" t="s">
        <v>11</v>
      </c>
      <c r="B187" s="41" t="s">
        <v>18</v>
      </c>
      <c r="C187" s="84" t="s">
        <v>73</v>
      </c>
      <c r="D187" s="23"/>
    </row>
    <row r="188" spans="1:4" s="49" customFormat="1" ht="10.5">
      <c r="A188" s="56"/>
      <c r="B188" s="57"/>
      <c r="D188" s="52"/>
    </row>
    <row r="189" spans="1:6" ht="14">
      <c r="A189" s="12"/>
      <c r="B189" s="12"/>
      <c r="C189" s="8" t="s">
        <v>15</v>
      </c>
      <c r="D189" s="28">
        <f>D190+D191</f>
        <v>3000</v>
      </c>
      <c r="E189" s="28">
        <f>E190+E191</f>
        <v>0</v>
      </c>
      <c r="F189" s="28">
        <f>F190+F191</f>
        <v>3000</v>
      </c>
    </row>
    <row r="190" spans="1:6" ht="13">
      <c r="A190" s="12"/>
      <c r="B190" s="12"/>
      <c r="C190" s="5" t="s">
        <v>31</v>
      </c>
      <c r="D190" s="23">
        <v>1500</v>
      </c>
      <c r="E190" s="23"/>
      <c r="F190" s="23">
        <f>D190+E190</f>
        <v>1500</v>
      </c>
    </row>
    <row r="191" spans="1:6" ht="13">
      <c r="A191" s="12"/>
      <c r="B191" s="12"/>
      <c r="C191" s="5" t="s">
        <v>32</v>
      </c>
      <c r="D191" s="23">
        <v>1500</v>
      </c>
      <c r="E191" s="23"/>
      <c r="F191" s="23">
        <f>D191+E191</f>
        <v>1500</v>
      </c>
    </row>
    <row r="192" spans="1:7" ht="14">
      <c r="A192" s="12"/>
      <c r="B192" s="12"/>
      <c r="C192" s="8" t="s">
        <v>4</v>
      </c>
      <c r="D192" s="28">
        <f>D193+D195</f>
        <v>15758</v>
      </c>
      <c r="E192" s="28">
        <f>E193+E195</f>
        <v>0</v>
      </c>
      <c r="F192" s="28">
        <f>F193+F195</f>
        <v>15758</v>
      </c>
      <c r="G192" s="23"/>
    </row>
    <row r="193" spans="1:6" ht="14">
      <c r="A193" s="12"/>
      <c r="B193" s="12"/>
      <c r="C193" s="7" t="s">
        <v>2</v>
      </c>
      <c r="D193" s="32">
        <f>D194</f>
        <v>8613</v>
      </c>
      <c r="E193" s="32">
        <f>E194</f>
        <v>0</v>
      </c>
      <c r="F193" s="32">
        <f>F194</f>
        <v>8613</v>
      </c>
    </row>
    <row r="194" spans="1:6" ht="13">
      <c r="A194" s="12"/>
      <c r="B194" s="12"/>
      <c r="C194" s="10" t="s">
        <v>30</v>
      </c>
      <c r="D194" s="23">
        <v>8613</v>
      </c>
      <c r="E194" s="23"/>
      <c r="F194" s="23">
        <f>D194+E194</f>
        <v>8613</v>
      </c>
    </row>
    <row r="195" spans="1:6" ht="14">
      <c r="A195" s="12"/>
      <c r="B195" s="12"/>
      <c r="C195" s="7" t="s">
        <v>17</v>
      </c>
      <c r="D195" s="32">
        <v>7145</v>
      </c>
      <c r="E195" s="32"/>
      <c r="F195" s="32">
        <f>D195+E195</f>
        <v>7145</v>
      </c>
    </row>
    <row r="196" spans="1:6" s="49" customFormat="1" ht="10.5">
      <c r="A196" s="56"/>
      <c r="B196" s="56"/>
      <c r="D196" s="52"/>
      <c r="F196" s="52"/>
    </row>
    <row r="197" spans="1:6" ht="13">
      <c r="A197" s="12"/>
      <c r="B197" s="12"/>
      <c r="C197" s="9" t="s">
        <v>22</v>
      </c>
      <c r="D197" s="25">
        <f>D189-D192</f>
        <v>-12758</v>
      </c>
      <c r="E197" s="25">
        <f>E189-E192</f>
        <v>0</v>
      </c>
      <c r="F197" s="25">
        <f>F189-F192</f>
        <v>-12758</v>
      </c>
    </row>
    <row r="198" spans="1:6" ht="13">
      <c r="A198" s="12"/>
      <c r="B198" s="12"/>
      <c r="C198" s="5" t="s">
        <v>16</v>
      </c>
      <c r="D198" s="23">
        <v>12758</v>
      </c>
      <c r="E198" s="23"/>
      <c r="F198" s="23">
        <f>D198+E198</f>
        <v>12758</v>
      </c>
    </row>
    <row r="199" spans="1:6" s="49" customFormat="1" ht="10.5">
      <c r="A199" s="56"/>
      <c r="B199" s="56"/>
      <c r="D199" s="52"/>
      <c r="E199" s="52"/>
      <c r="F199" s="52"/>
    </row>
    <row r="200" spans="1:6" s="49" customFormat="1" ht="10.5">
      <c r="A200" s="56"/>
      <c r="B200" s="56"/>
      <c r="D200" s="52"/>
      <c r="E200" s="52"/>
      <c r="F200" s="52"/>
    </row>
    <row r="201" spans="1:6" ht="15">
      <c r="A201" s="41" t="s">
        <v>45</v>
      </c>
      <c r="B201" s="40" t="s">
        <v>47</v>
      </c>
      <c r="C201" s="27" t="s">
        <v>46</v>
      </c>
      <c r="D201" s="23"/>
      <c r="E201" s="23"/>
      <c r="F201" s="23"/>
    </row>
    <row r="202" spans="1:4" s="49" customFormat="1" ht="10.5">
      <c r="A202" s="56"/>
      <c r="B202" s="57"/>
      <c r="D202" s="52"/>
    </row>
    <row r="203" spans="1:6" ht="14">
      <c r="A203" s="12"/>
      <c r="B203" s="12"/>
      <c r="C203" s="8" t="s">
        <v>15</v>
      </c>
      <c r="D203" s="28">
        <f>D204</f>
        <v>5000</v>
      </c>
      <c r="E203" s="28">
        <f>E204</f>
        <v>0</v>
      </c>
      <c r="F203" s="28">
        <f>F204</f>
        <v>5000</v>
      </c>
    </row>
    <row r="204" spans="1:6" ht="13">
      <c r="A204" s="12"/>
      <c r="B204" s="12"/>
      <c r="C204" s="5" t="s">
        <v>32</v>
      </c>
      <c r="D204" s="23">
        <v>5000</v>
      </c>
      <c r="E204" s="23"/>
      <c r="F204" s="23">
        <f>D204+E204</f>
        <v>5000</v>
      </c>
    </row>
    <row r="205" spans="1:6" ht="14">
      <c r="A205" s="12"/>
      <c r="B205" s="12"/>
      <c r="C205" s="8" t="s">
        <v>4</v>
      </c>
      <c r="D205" s="28">
        <f>D206</f>
        <v>5000</v>
      </c>
      <c r="E205" s="28">
        <f>E206</f>
        <v>0</v>
      </c>
      <c r="F205" s="28">
        <f>F206</f>
        <v>5000</v>
      </c>
    </row>
    <row r="206" spans="1:6" ht="14">
      <c r="A206" s="12"/>
      <c r="B206" s="12"/>
      <c r="C206" s="7" t="s">
        <v>17</v>
      </c>
      <c r="D206" s="23">
        <v>5000</v>
      </c>
      <c r="E206" s="23"/>
      <c r="F206" s="23">
        <f>D206+E206</f>
        <v>5000</v>
      </c>
    </row>
    <row r="207" spans="1:6" ht="13">
      <c r="A207" s="12"/>
      <c r="B207" s="12"/>
      <c r="D207" s="23"/>
      <c r="E207" s="23"/>
      <c r="F207" s="23"/>
    </row>
    <row r="208" spans="1:6" ht="13">
      <c r="A208" s="12"/>
      <c r="B208" s="12"/>
      <c r="D208" s="23"/>
      <c r="E208" s="23"/>
      <c r="F208" s="23"/>
    </row>
    <row r="209" spans="1:6" s="49" customFormat="1" ht="17.5">
      <c r="A209" s="56"/>
      <c r="B209" s="56"/>
      <c r="C209" s="75" t="s">
        <v>72</v>
      </c>
      <c r="D209" s="52"/>
      <c r="E209" s="52"/>
      <c r="F209" s="52"/>
    </row>
    <row r="210" spans="1:6" s="62" customFormat="1" ht="17.5">
      <c r="A210" s="59"/>
      <c r="B210" s="59"/>
      <c r="C210" s="75" t="s">
        <v>75</v>
      </c>
      <c r="D210" s="61"/>
      <c r="E210" s="61"/>
      <c r="F210" s="61"/>
    </row>
    <row r="211" spans="1:6" s="49" customFormat="1" ht="10.5">
      <c r="A211" s="56"/>
      <c r="B211" s="56"/>
      <c r="D211" s="52"/>
      <c r="E211" s="52"/>
      <c r="F211" s="52"/>
    </row>
    <row r="212" spans="1:4" ht="15">
      <c r="A212" s="41" t="s">
        <v>25</v>
      </c>
      <c r="B212" s="40" t="s">
        <v>26</v>
      </c>
      <c r="C212" s="27" t="s">
        <v>74</v>
      </c>
      <c r="D212" s="23"/>
    </row>
    <row r="213" spans="1:4" ht="15">
      <c r="A213" s="41"/>
      <c r="B213" s="40"/>
      <c r="C213" s="27" t="s">
        <v>75</v>
      </c>
      <c r="D213" s="24"/>
    </row>
    <row r="214" spans="1:4" s="49" customFormat="1" ht="10.5">
      <c r="A214" s="56"/>
      <c r="B214" s="57"/>
      <c r="D214" s="52"/>
    </row>
    <row r="215" spans="1:6" ht="14">
      <c r="A215" s="12"/>
      <c r="B215" s="12"/>
      <c r="C215" s="8" t="s">
        <v>15</v>
      </c>
      <c r="D215" s="28">
        <f>D216</f>
        <v>1000</v>
      </c>
      <c r="E215" s="28">
        <f>E216</f>
        <v>79495</v>
      </c>
      <c r="F215" s="28">
        <f>F216</f>
        <v>80495</v>
      </c>
    </row>
    <row r="216" spans="1:6" ht="13">
      <c r="A216" s="12"/>
      <c r="B216" s="12"/>
      <c r="C216" s="5" t="s">
        <v>32</v>
      </c>
      <c r="D216" s="23">
        <v>1000</v>
      </c>
      <c r="E216" s="23">
        <v>79495</v>
      </c>
      <c r="F216" s="23">
        <f>D216+E216</f>
        <v>80495</v>
      </c>
    </row>
    <row r="217" spans="1:6" ht="14">
      <c r="A217" s="12"/>
      <c r="B217" s="12"/>
      <c r="C217" s="8" t="s">
        <v>4</v>
      </c>
      <c r="D217" s="28">
        <f t="shared" si="10" ref="D217:F218">D218</f>
        <v>11567</v>
      </c>
      <c r="E217" s="28">
        <f t="shared" si="10"/>
        <v>79495</v>
      </c>
      <c r="F217" s="28">
        <f t="shared" si="10"/>
        <v>91062</v>
      </c>
    </row>
    <row r="218" spans="1:6" ht="14">
      <c r="A218" s="12"/>
      <c r="B218" s="12"/>
      <c r="C218" s="7" t="s">
        <v>2</v>
      </c>
      <c r="D218" s="32">
        <f t="shared" si="10"/>
        <v>11567</v>
      </c>
      <c r="E218" s="32">
        <f t="shared" si="10"/>
        <v>79495</v>
      </c>
      <c r="F218" s="32">
        <f>D218+E218</f>
        <v>91062</v>
      </c>
    </row>
    <row r="219" spans="1:6" ht="13">
      <c r="A219" s="12"/>
      <c r="B219" s="12"/>
      <c r="C219" s="10" t="s">
        <v>30</v>
      </c>
      <c r="D219" s="23">
        <v>11567</v>
      </c>
      <c r="E219" s="23">
        <v>79495</v>
      </c>
      <c r="F219" s="24">
        <f>D219+E219</f>
        <v>91062</v>
      </c>
    </row>
    <row r="220" spans="1:4" s="49" customFormat="1" ht="10.5">
      <c r="A220" s="56"/>
      <c r="B220" s="56"/>
      <c r="C220" s="55"/>
      <c r="D220" s="52"/>
    </row>
    <row r="221" spans="3:6" ht="13">
      <c r="C221" s="9" t="s">
        <v>22</v>
      </c>
      <c r="D221" s="25">
        <f>D215-D217</f>
        <v>-10567</v>
      </c>
      <c r="E221" s="25">
        <f>E215-E217</f>
        <v>0</v>
      </c>
      <c r="F221" s="25">
        <f>F215-F217</f>
        <v>-10567</v>
      </c>
    </row>
    <row r="222" spans="3:6" ht="13">
      <c r="C222" s="5" t="s">
        <v>16</v>
      </c>
      <c r="D222" s="23">
        <v>10567</v>
      </c>
      <c r="E222" s="23"/>
      <c r="F222" s="23">
        <f>D222+E222</f>
        <v>10567</v>
      </c>
    </row>
    <row r="223" spans="4:6" ht="13">
      <c r="D223" s="24"/>
      <c r="E223" s="24"/>
      <c r="F223" s="24"/>
    </row>
    <row r="224" spans="4:6" ht="13">
      <c r="D224" s="24"/>
      <c r="E224" s="24"/>
      <c r="F224" s="24"/>
    </row>
    <row r="225" spans="4:6" ht="13">
      <c r="D225" s="23"/>
      <c r="E225" s="23"/>
      <c r="F225" s="23"/>
    </row>
    <row r="226" spans="1:6" ht="18">
      <c r="A226" s="82" t="s">
        <v>54</v>
      </c>
      <c r="B226" s="82"/>
      <c r="C226" s="82"/>
      <c r="D226" s="81"/>
      <c r="E226" s="82"/>
      <c r="F226" s="83" t="s">
        <v>76</v>
      </c>
    </row>
  </sheetData>
  <mergeCells count="5">
    <mergeCell ref="A110:B110"/>
    <mergeCell ref="A94:B94"/>
    <mergeCell ref="A9:F9"/>
    <mergeCell ref="A10:F10"/>
    <mergeCell ref="A17:F17"/>
  </mergeCells>
  <pageMargins left="0.7874015748031497" right="0.7874015748031497" top="0.3937007874015748" bottom="0.3937007874015748" header="0" footer="0.1968503937007874"/>
  <pageSetup orientation="portrait" paperSize="9" scale="75" r:id="rId1"/>
  <headerFooter alignWithMargins="0">
    <oddFooter>&amp;C&amp;"Times New Roman,Parasts"&amp;P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 piel</vt:lpstr>
    </vt:vector>
  </TitlesOfParts>
  <Template/>
  <Manager/>
  <Company>Dome</Company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ITP</dc:creator>
  <cp:keywords/>
  <dc:description/>
  <cp:lastModifiedBy>Arta Kešāne</cp:lastModifiedBy>
  <cp:lastPrinted>2023-10-26T06:06:13Z</cp:lastPrinted>
  <dcterms:created xsi:type="dcterms:W3CDTF">1998-04-22T08:53:14Z</dcterms:created>
  <dcterms:modified xsi:type="dcterms:W3CDTF">2023-11-08T13:22:58Z</dcterms:modified>
  <cp:category/>
</cp:coreProperties>
</file>