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dam.riga.lv/webdav/wordstorage/"/>
    </mc:Choice>
  </mc:AlternateContent>
  <xr:revisionPtr revIDLastSave="0" documentId="13_ncr:1_{C7977BD3-83BF-46D0-A018-183A1EFC5468}" xr6:coauthVersionLast="47" xr6:coauthVersionMax="47" xr10:uidLastSave="{00000000-0000-0000-0000-000000000000}"/>
  <bookViews>
    <workbookView xWindow="-120" yWindow="-120" windowWidth="29040" windowHeight="15840" xr2:uid="{00000000-000D-0000-FFFF-FFFF00000000}"/>
  </bookViews>
  <sheets>
    <sheet name="6.pielikums" sheetId="1" r:id="rId1"/>
    <sheet name="par grozījumiem" sheetId="5" state="hidden" r:id="rId2"/>
    <sheet name="salidzi_2019 un 2018" sheetId="4" state="hidden" r:id="rId3"/>
    <sheet name="Lapa2" sheetId="2" state="hidden" r:id="rId4"/>
    <sheet name="Lapa3" sheetId="3" state="hidden" r:id="rId5"/>
  </sheets>
  <definedNames>
    <definedName name="_xlnm.Print_Area" localSheetId="0">'6.pielikums'!$A$1:$D$1153</definedName>
    <definedName name="_xlnm.Print_Titles" localSheetId="0">'6.pielikums'!$12:$13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6" i="1" l="1"/>
  <c r="D77" i="4"/>
  <c r="D128" i="5"/>
  <c r="E33" i="5"/>
  <c r="E32" i="5"/>
  <c r="E31" i="5"/>
  <c r="E30" i="5"/>
  <c r="E29" i="5"/>
  <c r="E28" i="5"/>
  <c r="E27" i="5"/>
  <c r="E26" i="5"/>
  <c r="E25" i="5"/>
  <c r="E24" i="5"/>
  <c r="D941" i="1"/>
  <c r="D940" i="1"/>
  <c r="C883" i="1"/>
  <c r="D542" i="1"/>
  <c r="D541" i="1"/>
  <c r="D465" i="1"/>
  <c r="D454" i="1"/>
  <c r="D453" i="1"/>
</calcChain>
</file>

<file path=xl/sharedStrings.xml><?xml version="1.0" encoding="utf-8"?>
<sst xmlns="http://schemas.openxmlformats.org/spreadsheetml/2006/main" count="1779" uniqueCount="859">
  <si>
    <t>Zupas virtuves pakalpojuma porciju skaits gadā (1 porcijas izmaksas)</t>
  </si>
  <si>
    <t xml:space="preserve">Jaunu pacēlāju uzstādīšana (skaits / izmaksas gadā) </t>
  </si>
  <si>
    <t>Būvatļaujas - izsniegtās, pārreģistrētās, pagarinātās (izmaksas gadā)</t>
  </si>
  <si>
    <t>Ekspluatācijā pieņemtas būves (izmaksas gadā)</t>
  </si>
  <si>
    <t>Apsekotie objekti (izmaksas gadā)</t>
  </si>
  <si>
    <t>Koku ciršanas atļaujas (izmaksas gadā)</t>
  </si>
  <si>
    <t>Puķu vāžu uzturēšana (skaits / izmaksas gadā)</t>
  </si>
  <si>
    <t xml:space="preserve">Pieminekļu (vidēji lielu) restaurācija, renovācija, remonts (pieminekļu skaits / izmaksas gadā) </t>
  </si>
  <si>
    <t>16.07.03. Centralizēto pasākumu īstenošana un pašvaldību savstarpējie norēķini par izglītības pakalpojumiem</t>
  </si>
  <si>
    <t>Konsultāciju sniegšana departamenta pamatdarbības jautājumos</t>
  </si>
  <si>
    <t xml:space="preserve">   apbedīšana</t>
  </si>
  <si>
    <t xml:space="preserve">   kremēšana</t>
  </si>
  <si>
    <t>05.05.00. Meliorācijas sistēmu apsaimniekošana</t>
  </si>
  <si>
    <t>Meliorācijas pasākumu pilsētā nodrošināšana, teritoriju applūšanas novēršana</t>
  </si>
  <si>
    <t>Zaļa pilsēta ar labu vides kvalitāti</t>
  </si>
  <si>
    <t>Rezultatīvais rādītājs (pakalpojuma darbība):</t>
  </si>
  <si>
    <t>Kvalitatīvi sakopti pilsētas ielu un pašvaldības iestāžu apstādījumi</t>
  </si>
  <si>
    <t>Samazināts klaiņojošo un bezsaimnieka dzīvnieku skaits pilsētā</t>
  </si>
  <si>
    <t>Nodrošināt pilsētā labvēlīgu situāciju attiecībā uz klaiņojošiem bezsaimnieka dzīvniekiem</t>
  </si>
  <si>
    <t>Veikta klaiņojošo dzīvnieku populācijas kontrole</t>
  </si>
  <si>
    <t>05.11.00. Zvejas tiesību nomas limita piešķiršana</t>
  </si>
  <si>
    <t>Rūpnieciskās zvejas tiesību nomas līgumu ar fiziskām un juridiskām personām noslēgšanas vidējais skaits</t>
  </si>
  <si>
    <t>05.14.00. Gaisa monitoringa staciju darbības nodrošināšana</t>
  </si>
  <si>
    <t>Piedalīties sabiedriskās kārtības nodrošināšanā</t>
  </si>
  <si>
    <t>Droša pilsēta iedzīvotājiem un viesiem</t>
  </si>
  <si>
    <t>Nodrošināt sabiedrisko kārtību, iedzīvotāju un pilsētas viesu drošību pilsētā, to likumisko interešu aizsardzību, veidot drošu vidi bērniem</t>
  </si>
  <si>
    <t>Nodrošināta sabiedriskā kārtība, iedzīvotāju un pilsētas viesu drošība pilsētā, to likumisko interešu aizsardzība, izveidota droša vide bērniem</t>
  </si>
  <si>
    <t xml:space="preserve">Bērna un rīcībnespējīgās personas interesēm visatbilstošākā lēmuma pieņemšana </t>
  </si>
  <si>
    <t xml:space="preserve">Rīgas domes Labklājības departaments </t>
  </si>
  <si>
    <t>18.02.00. Sociālie pabalsti Rīgas pilsētas iedzīvotājiem</t>
  </si>
  <si>
    <t>Rīgas pilsētas pašvaldības iedzīvotājiem sniegta sociālā palīdzība</t>
  </si>
  <si>
    <t>Sociālo pabalstu saņēmēju skaits</t>
  </si>
  <si>
    <t>18.02.01. Sociālie pakalpojumi dzīvesvietā Rīgas pilsētas iedzīvotājiem</t>
  </si>
  <si>
    <t>Normatīvajos aktos noteiktajā kārtībā sniegti Rīgas pilsētas pašvaldības iedzīvotāju vajadzībām atbilstoši sociālie pakalpojumi dzīvesvietā</t>
  </si>
  <si>
    <t>Nodrošināt Rīgas pilsētas pašvaldības iedzīvotāju vajadzībām atbilstošus sociālos pakalpojumus dzīvesvietā</t>
  </si>
  <si>
    <t>Nodrošināti Rīgas pilsētas pašvaldības iedzīvotāju vajadzībām atbilstoši sociālie pakalpojumi dzīvesvietā</t>
  </si>
  <si>
    <t>18.03.00. Rīgas pašvaldības Bērnu un jauniešu centrs</t>
  </si>
  <si>
    <t xml:space="preserve">Pašvaldības iestādēs nodrošināts ilgstošas sociālās aprūpes un sociālās rehabilitācijas pakalpojums institūcijā pilngadīgām personām </t>
  </si>
  <si>
    <t xml:space="preserve">Pašvaldības līgumorganizāciju iestādēs nodrošināts ilgstošas sociālās aprūpes un sociālās rehabilitācijas pakalpojums institūcijā pilngadīgām personām </t>
  </si>
  <si>
    <t xml:space="preserve">Mobilās brigādes darba stundu skaits gadā </t>
  </si>
  <si>
    <t xml:space="preserve">18.09.00. Invalīdu pacēlāju uzstādīšana, apkope un remonts </t>
  </si>
  <si>
    <t>Nodrošināt vides pieejamību personām ar kustību traucējumiem viņu dzīvesvietā</t>
  </si>
  <si>
    <t>Pakalpojums klientiem</t>
  </si>
  <si>
    <t>Asins nodošanas reižu skaits gada laikā</t>
  </si>
  <si>
    <t xml:space="preserve">18.19.00. Īslaicīga hronisko slimnieku kopšana un rehabilitācija </t>
  </si>
  <si>
    <t>Sakopti kultūras objekti pilsētas teritorijā</t>
  </si>
  <si>
    <t>Nodrošināt sabiedrībai un tūrismam sakārtotu pilsētvidi</t>
  </si>
  <si>
    <t>Kultūrvēsturiskā mantojuma saglabāšana un uzturēšana</t>
  </si>
  <si>
    <t>2.1.</t>
  </si>
  <si>
    <t>2.2.</t>
  </si>
  <si>
    <t>2.3.</t>
  </si>
  <si>
    <t>5.1.</t>
  </si>
  <si>
    <t>5.2.</t>
  </si>
  <si>
    <t>1.5.</t>
  </si>
  <si>
    <t>16.01.01. Rīgas Izglītības un informatīvi metodiskais centrs</t>
  </si>
  <si>
    <t>16.15.00. Kultūras centri un nami</t>
  </si>
  <si>
    <t>Pašvaldības kultūras funkcijas nodrošināšana</t>
  </si>
  <si>
    <t xml:space="preserve">Apmeklētāju skaits pasākumos </t>
  </si>
  <si>
    <t>4.1.</t>
  </si>
  <si>
    <t>16.17.00. Kultūras pasākumi</t>
  </si>
  <si>
    <t>Amatierkolektīvu vadītāju un speciālistu skaits</t>
  </si>
  <si>
    <t xml:space="preserve"> 16.20.00. Bērnu mūzikas un mākslas skolas </t>
  </si>
  <si>
    <t>Vispusīgi attīstīta un izglītota jaunā paaudze</t>
  </si>
  <si>
    <t>Attīstīt bērnu un jauniešu spējas un prasmes mūzikā un mākslā</t>
  </si>
  <si>
    <t>Sniegta profesionālās ievirzes izglītība mūzikā un mākslā</t>
  </si>
  <si>
    <t xml:space="preserve">Nodrošināta pedagogu profesionālā pilnveide un metodiskais darbs, pieaugušo izglītošana un talantīgo izglītojamo apzināšana </t>
  </si>
  <si>
    <t xml:space="preserve"> bezmaksas pasākumi</t>
  </si>
  <si>
    <t>Vietu skaits grupu mājās / dzīvokļos (izmaksas dienā)</t>
  </si>
  <si>
    <t>Vietu skaits specializētajās darbnīcās (izmaksas darba dienā)</t>
  </si>
  <si>
    <t>Īslaicīgas sociālās aprūpes gultu skaits (izmaksas dienā)</t>
  </si>
  <si>
    <t>18.04.01. Veco ļaužu uzturēšanās iestādes - līgumorganizācijas</t>
  </si>
  <si>
    <t>Kapsētu ūdensapgāde (skaits / izmaksas gadā):</t>
  </si>
  <si>
    <t>Rīgas dzīvnieku patversmē uzņemto dzīvnieku skaits (izmaksas gadā)</t>
  </si>
  <si>
    <t>Sabiedriskās tualetes (skaits / izmaksas gadā)</t>
  </si>
  <si>
    <t>Strūklakas (skaits / izmaksas gadā)</t>
  </si>
  <si>
    <t>Interešu izglītības atbalsta pasākumi  (izmaksas gadā)</t>
  </si>
  <si>
    <t>Organizētās starptautiskās sacensības (izmaksas gadā)</t>
  </si>
  <si>
    <t>Organizētās starpskolu sacensības Rīgas skolu skolēniem (izmaksas gadā)</t>
  </si>
  <si>
    <t>Lasītāju skaits (izmaksas gadā)</t>
  </si>
  <si>
    <t>Apmeklējumu skaits (izmaksas gadā)</t>
  </si>
  <si>
    <t>Dzīvokļa pabalsta saņēmēju skaits (izmaksas gadā)</t>
  </si>
  <si>
    <t xml:space="preserve"> vietu skaits dienas aprūpes centros bērniem (izmaksas dienā)</t>
  </si>
  <si>
    <t xml:space="preserve"> konsultāciju skaits ģimenēm ar bērniem (izmaksas mēnesī)</t>
  </si>
  <si>
    <t>01.32.00. Zemes, uz kuras atrodas pašvaldības institūcijas, atpirkšana un nekustamā īpašuma iegāde pašvaldības izpildinstitūciju vajadzībām</t>
  </si>
  <si>
    <t>Budžeta programma nodrošina sporta un fizisko aktivitāšu pieejamību</t>
  </si>
  <si>
    <t>04.02.00. Transportbūvju speciālās inspekcijas</t>
  </si>
  <si>
    <t>04.07.00. Pilsētas ceļu horizontālā apzīmējuma uzturēšana</t>
  </si>
  <si>
    <t xml:space="preserve"> piecgadīgo un sešgadīgo bērnu skaits</t>
  </si>
  <si>
    <t xml:space="preserve"> bērnu kolektīvos</t>
  </si>
  <si>
    <t>18.04.00. Veco ļaužu uzturēšanās iestādes</t>
  </si>
  <si>
    <t xml:space="preserve">18.06.00. Rīgas patversmes - līgumorganizācijas </t>
  </si>
  <si>
    <t>18.14.00. Grupu mājas/dzīvokļi</t>
  </si>
  <si>
    <t>Kultūras projektu un pasākumu īstenošana</t>
  </si>
  <si>
    <t>Izsludināto kultūras projektu un pasākumu finansēšanas konkursu skaits</t>
  </si>
  <si>
    <t>16.23.00. Festivālu mērķprogramma</t>
  </si>
  <si>
    <t>Kultūras projekti un pasākumi</t>
  </si>
  <si>
    <t>16.02.00. Pirmsskolas bērnu izglītības iestādes</t>
  </si>
  <si>
    <t>Vietu skaits bērnu ilgstošas sociālās aprūpes un sociālās rehabilitācijas institūcijās - līgumorganizācijās (izmaksas dienā)</t>
  </si>
  <si>
    <t>Vietu skaits (izmaksas dienā)</t>
  </si>
  <si>
    <t>Vietu skaits patversmē/naktspatversmē (izmaksas dienā)</t>
  </si>
  <si>
    <t>Vidējais vietu skaits naktspatversmēs (izmaksas dienā)</t>
  </si>
  <si>
    <t>Vietu skaits patversmē vīriešiem ar kustību traucējumiem (izmaksas dienā)</t>
  </si>
  <si>
    <t xml:space="preserve">16.11.00. Sporta pasākumi </t>
  </si>
  <si>
    <t>Izglītojamo (audzēkņu) skaits (izmaksas mēnesī)</t>
  </si>
  <si>
    <t>Nodrošināt pamatizglītības un vispārējās vidējās izglītības programmu īstenošanu sākumskolās, pamatskolās un vidusskolās, nodrošinot iespējas iegūt zināšanas, prasmes un iemaņas iesaistīties sabiedrības dzīvē</t>
  </si>
  <si>
    <t>Savlaicīgi apzināts mākslīgo būvju faktiskais tehniskais stāvoklis</t>
  </si>
  <si>
    <t xml:space="preserve">Absolventu skaits </t>
  </si>
  <si>
    <t>Policijas pakalpojuma sniegšanas gadījumu skaits (apkalpotie masu pasākumi, administratīvā prakse, aizturēšanas, reidi, zemūdens darbi, glābšanas darbi, policijas iejaukšanās pēc iedzīvotāju pieprasījuma)</t>
  </si>
  <si>
    <t>16.06.00. Speciālās internātskolas</t>
  </si>
  <si>
    <t>16.07.01. Sporta un interešu izglītības iestādes</t>
  </si>
  <si>
    <t>Audzēkņu skaits (izmaksas mēnesī)</t>
  </si>
  <si>
    <t xml:space="preserve">Pirmsskolas vecuma bērni nodrošināti ar vietām  pašvaldības pirmsskolas izglītības iestādēs  </t>
  </si>
  <si>
    <t xml:space="preserve">Nodrošināta pamatizglītības un vispārējās vidējās izglītības programmu īstenošana </t>
  </si>
  <si>
    <t xml:space="preserve">Nodrošināt nepārtrauktu, komfortablu, drošu satiksmi pilsētas ielās un satiksmi pār tiltiem, satiksmes pārvadiem, gājēju tuneļos un nostiprinātajās krastmalās, nodrošināt minēto būvju un konstrukciju saglabāšanu </t>
  </si>
  <si>
    <t>Aizbildnības, aizgādnības un adopcijas lietas, bērnu personisko un mantisko tiesību un interešu aizsardzība, kā arī ar audžuģimenēm  saistītie jautājumi</t>
  </si>
  <si>
    <t>Programmas izpildes nodrošināšanai tiek izveidotas apakšprogrammas konkrētam pasākumam vai līdzīgu pasākumu aktivitāšu kopumam</t>
  </si>
  <si>
    <t>Organizēti valsts svētku, atceres un piemiņas dienu, gadskārtu ieražu un tradīciju pasākumi Rīgas iedzīvotājiem un pilsētas viesiem saskaņā ar pilsētas pasākumu kalendāro plānu</t>
  </si>
  <si>
    <t>Nodrošināt atbilstoši vajadzībām un pieprasījumam vietu skaitu ilgstošas sociālās aprūpes un sociālās rehabilitācijas institūcijā bērniem bāreņiem un bez vecāku gādības palikušiem bērniem</t>
  </si>
  <si>
    <t>Nodrošināt pensijas vecuma personām un personām ar I un II grupas invaliditāti, kuras vecuma vai veselības stāvokļa dēļ nespēj sevi aprūpēt, mājokli, sociālo aprūpi un sociālo rehabilitāciju</t>
  </si>
  <si>
    <t>Vietu skaits (izmaksu daļa dienā, ko sedz pašvaldības dotācija)</t>
  </si>
  <si>
    <t>Nodrošināt personām bez noteiktas dzīvesvietas vai krīzes situācijā nonākušām personām patversmes/naktspatversmes, dienas centra un mobilās brigādes pakalpojumus</t>
  </si>
  <si>
    <t xml:space="preserve">Pašvaldības līgumorganizāciju iestādēs nodrošināti patversmes, naktspatversmes, īslaicīgās uzturēšanās mītnes, sociālās rehabilitācijas centra un zupas virtuves pakalpojumi </t>
  </si>
  <si>
    <t>Uzlabot veselības aprūpes pakalpojumu pieejamību un veikt iedzīvotāju veselības veicināšanas un slimību profilakses pasākumus</t>
  </si>
  <si>
    <t xml:space="preserve">27.02.00. Dzīvojamo māju un dzīvokļu privatizācijas procesa tehniskā nodrošināšana </t>
  </si>
  <si>
    <t xml:space="preserve">27.03.00. Dzīvojamo māju atsavināšana </t>
  </si>
  <si>
    <t>Pašvaldības autonomā funkcija:</t>
  </si>
  <si>
    <t>Nr.p.
k.</t>
  </si>
  <si>
    <t>Programma 
Darbības iznākums
Darbības rezultāta mērķis
Darbības rezultāts/pakalpojums</t>
  </si>
  <si>
    <t>Darbības iznākums:</t>
  </si>
  <si>
    <t>Darbības rezultāta mērķis:</t>
  </si>
  <si>
    <t>Darbības rezultāts/pakalpojums:</t>
  </si>
  <si>
    <t>Rezultatīvie rādītāji (pakalpojuma darbības):</t>
  </si>
  <si>
    <t>1.1.</t>
  </si>
  <si>
    <t>1.2.</t>
  </si>
  <si>
    <t>1.3.</t>
  </si>
  <si>
    <t>3.1.</t>
  </si>
  <si>
    <t>3.2.</t>
  </si>
  <si>
    <t>3.3.</t>
  </si>
  <si>
    <t>Stabilizēt un nodrošināt nepārtrauktu un kvalitatīvu nekustamā īpašuma apzināšanu, reģistrēšanu un pārvaldību</t>
  </si>
  <si>
    <t>Nodrošināta nepieciešamo īpašumu pārdošana, maiņa, pirkšana, publiskās un privātās partnerības projekti</t>
  </si>
  <si>
    <t>04.05.00. Pilsētas ceļa zīmju uzturēšana</t>
  </si>
  <si>
    <t>Nodrošināta nepārtraukta un droša satiksme pilsētā</t>
  </si>
  <si>
    <t>1.</t>
  </si>
  <si>
    <t>1.4.</t>
  </si>
  <si>
    <t>Veikta pilsētas lietusūdens kanalizācijas sistēmas  uzturēšana tādā stāvoklī, kas nodrošina nepārtrauktu pilsētas transportbūvju ekspluatāciju</t>
  </si>
  <si>
    <t>Kompensācija pārvaldniekiem par ilgstoši neizīrētām telpām:</t>
  </si>
  <si>
    <t>Iegūti dati par piesārņotājvielu koncentrāciju gaisā</t>
  </si>
  <si>
    <t>Administratīvās lietas izskatīšana un bāriņtiesas lēmuma pieņemšana</t>
  </si>
  <si>
    <t>Iedzīvotāju kultūras vajadzību apmierināšana</t>
  </si>
  <si>
    <t>18.05.00. Rīgas patversme</t>
  </si>
  <si>
    <t>Invalīdu pacēlāju, kam tiek veikts remonts, skaits (pēc nepieciešamības)</t>
  </si>
  <si>
    <t>Noslēgti būvniecības, apsaimniekošanas un komunālo pakalpojumu piegādes līgumi par pašvaldības funkciju nodrošināšanai nepieciešamajiem nekustamajiem īpašumiem</t>
  </si>
  <si>
    <t>Spilves poldera uzturēšana (mēnešu skaits / izmaksas mēnesī)</t>
  </si>
  <si>
    <t>Jauno koku stādījumu uzturēšana (koku skaits / izmaksas gadā)</t>
  </si>
  <si>
    <t>Novērsta bīstama situācija pilsētas ūdensobjektos</t>
  </si>
  <si>
    <t>Nodrošināt sadzīves bīstamo atkritumu pieņemšanu no pilsētas iedzīvotājiem</t>
  </si>
  <si>
    <t>Dabas daudzveidības saglabāšana</t>
  </si>
  <si>
    <t>Bibliotēku skaits (izmaksas gadā)</t>
  </si>
  <si>
    <t>pasākumu finansēšanas konkursu skaits</t>
  </si>
  <si>
    <t>konkursā atbalstīto un īstenoto projektu skaits (izmaksas gadā)</t>
  </si>
  <si>
    <t>citi organizētie pasākumi (izmaksas gadā)</t>
  </si>
  <si>
    <t>18.08.00. Veselības aprūpes pieejamības nodrošināšana, veselības un ģimenes veselības veicināšana</t>
  </si>
  <si>
    <t>HIV profilakses programma (darba stundu skaits gadā / 1 stundas izmaksas)</t>
  </si>
  <si>
    <t>18.02.02. Asistenta pakalpojums personām ar invaliditāti</t>
  </si>
  <si>
    <t>Nodrošināt personām ar invaliditāti asistenta pakalpojumu pašvaldībā</t>
  </si>
  <si>
    <t>Dzīvokļu pirkuma līgumu slēgšana, neapdzīvojamo telpu pirkuma līgumu slēgšana, zemes nomas līgumu slēgšana, juristu konsultācijas, dokumentu anulēšana un grozījumi</t>
  </si>
  <si>
    <t>par dzīvokļa īpašumiem</t>
  </si>
  <si>
    <t>dzīvojamās mājas</t>
  </si>
  <si>
    <t>dzīvojamām mājām funkcionāli nepieciešamie zemesgabali</t>
  </si>
  <si>
    <t>Nekustamo īpašumu izsoles  (skaits / izmaksas gadā)</t>
  </si>
  <si>
    <t>Rūpēties par kultūru un sekmēt tradicionālo kultūras vērtību saglabāšanu</t>
  </si>
  <si>
    <t>Tiek nodrošināta definēto pārvaldes uzdevumu izpilde</t>
  </si>
  <si>
    <t>05.04.00. Ūdens resursu uzraudzība un aizsardzība</t>
  </si>
  <si>
    <t>saskaņā ar pašvaldības autonomajām funkcijām</t>
  </si>
  <si>
    <t xml:space="preserve">iznākums, mērķis, darbības rezultāti un rezultatīvie rādītāji </t>
  </si>
  <si>
    <t>Nepieciešamo īpašumu pārdošana, maiņa un pirkšana publiskās un privātās partnerības projektiem</t>
  </si>
  <si>
    <t>Daudzdzīvokļu māju izslēgšana no pašvaldības bilances (skaits)</t>
  </si>
  <si>
    <t>Nodrošināt efektīvu pilsētas ūdensobjektu un ūdens resursu apsaimniekošanu un labiekārtošanu</t>
  </si>
  <si>
    <t>Rīgas pašvaldības Bērnu un jauniešu centrā nodrošināta bērnu aprūpe</t>
  </si>
  <si>
    <t>Rīgas pilsētas pašvaldības iedzīvotājiem sniegts ilgstošas sociālās aprūpes un sociālās rehabilitācijas pakalpojums institūcijā</t>
  </si>
  <si>
    <t xml:space="preserve">Rīgas pilsētas pašvaldības teritorijā nodrošināt sociālos pakalpojumus personām bez noteiktas dzīvesvietas vai krīzes situācijā nonākušām personām </t>
  </si>
  <si>
    <t>Aprūpēti hroniskie slimnieki</t>
  </si>
  <si>
    <t>Suņu pastaigu laukuma uzturēšana  (skaits / izmaksas mēnesī)</t>
  </si>
  <si>
    <t>Dižstādu stādīšana (skaits / izmaksas gadā)</t>
  </si>
  <si>
    <t>2.4.</t>
  </si>
  <si>
    <t>Nodrošināt personām bez noteiktas dzīvesvietas vai krīzes situācijā nonākušām personām patversmes, naktspatversmes,  īslaicīgās uzturēšanās mītnes, sociālās rehabilitācijas centra un zupas virtuves pakalpojumus</t>
  </si>
  <si>
    <t xml:space="preserve">Dzīvokļu īpašnieku kopsapulču (katrai mājai atsevišķi) skaits </t>
  </si>
  <si>
    <t>Nodrošināt meliorācijas sistēmu ekspluatāciju un uzturēšanu</t>
  </si>
  <si>
    <t>Nodrošināt rūpniecisko zveju Rīgas pilsētas iekšējos ūdeņos un veikt zivju resursu aizsardzību un atražošanu</t>
  </si>
  <si>
    <t>Īpaši aizsargājamo dabas teritoriju pļavu un niedrāju pļaušana  (ha)</t>
  </si>
  <si>
    <t>Atbalstīt pasākumus (aktivitātes), kuru nodrošināšanas izpilde ir noteikta normatīvajos aktos pašvaldībai deleģēto funkciju veidā, kā arī departamenta nolikumā</t>
  </si>
  <si>
    <t xml:space="preserve">Audzināt sportisku un veselīgu jauno paaudzi, lai sports ir neatņemama bērnu un jauniešu brīvā laika pavadīšanas sastāvdaļa;                                                      </t>
  </si>
  <si>
    <t>Veicināt un popularizēt iedzīvotāju veselīgu dzīvesveidu; 
Veidot Rīgas kā sportiskas pilsētas tēlu</t>
  </si>
  <si>
    <t>Sadzīves bīstamo atkritumu specializēto savākšanas konteineru apkalpošana (skaits / izmaksas gadā)</t>
  </si>
  <si>
    <t>Nodrošināt daudzveidīgu kultūras procesu Rīgas pilsētā</t>
  </si>
  <si>
    <t xml:space="preserve">Nodrošināt sociālo palīdzību Rīgas pilsētas pašvaldības iedzīvotājiem </t>
  </si>
  <si>
    <t>Pašvaldības teritorijā deklarētām personām tiek nodrošināta iespēja saņemt atbalsta pakalpojumus</t>
  </si>
  <si>
    <t>Personām ar kustību traucējumiem tiek nodrošināta vides pieejamība viņu dzīvesvietā</t>
  </si>
  <si>
    <t>Bāreņiem un bez vecāku gādības palikušiem bērniem, ja nav iespējams nodrošināt viņu aprūpi un audzināšanu audžuģimenē vai pie aizbildņa, tiek nodrošināts  mājoklis, sociālā aprūpe un sociālā rehabilitācija, kā arī īslaicīga sociālā rehabilitācija krīzes situācijā nonākušiem bērniem un ģimenēm</t>
  </si>
  <si>
    <t xml:space="preserve">Nodrošināt grupu mājā (dzīvoklī) personām ar garīga rakstura traucējumiem mājokli un individuālu atbalstu sociālo problēmu risināšanā, prasmju un iemaņu attīstīšanā, lai persona varētu uzsākt patstāvīgu dzīvi;                                                                                        </t>
  </si>
  <si>
    <t>Nodrošināt specializētajās darbnīcās personām ar garīga rakstura traucējumiem  sociālās rehabilitācijas pakalpojumus - darba prasmju un iemaņu apguves iespējas kvalificētu speciālistu uzraudzībā</t>
  </si>
  <si>
    <t>Nodrošināti grupu mājas (dzīvokļa) un specializēto darbnīcu pakalpojumi personām ar garīga rakstura
 traucējumiem</t>
  </si>
  <si>
    <t>vienošanās par zemesgabala nodošanu īpašumā bez atlīdzības, zemes pirkuma līgumi</t>
  </si>
  <si>
    <t xml:space="preserve">Pašvaldības iestādēs nodrošināti patversmes/naktspatversmes, dienas centra un mobilās brigādes pakalpojumi </t>
  </si>
  <si>
    <t>Nekustamo īpašumu (vai to daļu), kas atrodas ielu teritorijā - sarkano līniju robežās, iegūšana pašvaldības īpašumā  (skaits / izmaksas gadā)</t>
  </si>
  <si>
    <t>Informatīvi izglītojošie materiāli par veselības veicināšanu (eksemplāru skaits)</t>
  </si>
  <si>
    <t>Nodrošināt nekustamā īpašuma pārvaldīšanu un apsaimniekošanu sociālās palīdzības, veselības aprūpes, drošības, izglītības un kultūras iestāžu darbības nodrošināšanai</t>
  </si>
  <si>
    <t>Nojauktie grausti (skaits / izmaksas gadā)</t>
  </si>
  <si>
    <t xml:space="preserve">Plānošanas nosacījumu un atzinumu skaits par trešo personu ierosinātajiem teritorijas detālplānojumiem, ja tas ir noteikts attiecīgajos Rīgas domes lēmumos (skaits / izmaksas gadā) </t>
  </si>
  <si>
    <t xml:space="preserve">Sezonas tirdzniecības vietu un reklāmu izvietošanas konsultāciju skaits no zemes piederības viedokļa (skaits / izmaksas gadā) </t>
  </si>
  <si>
    <t xml:space="preserve">Nodrošināt pārvaldes uzdevumu deleģēšanas līgumā definēto uzdevumu izpildi  </t>
  </si>
  <si>
    <t>Komisijas pieņemtie lēmumi (lēmumu skaits / izmaksas gadā)</t>
  </si>
  <si>
    <t>Garantētā minimālā ienākumu līmeņa pabalsta saņēmēju skaits 
(izmaksas gadā)</t>
  </si>
  <si>
    <t>Pārējie sociālie pabalsti saskaņā ar:</t>
  </si>
  <si>
    <t>Pilngadīgām personām:</t>
  </si>
  <si>
    <t>2.5.</t>
  </si>
  <si>
    <t>2.6.</t>
  </si>
  <si>
    <t xml:space="preserve">Personām ar invaliditāti nodrošināts asistenta pakalpojums pašvaldībā </t>
  </si>
  <si>
    <t>Saņēmēju skaits (izmaksas gadā)</t>
  </si>
  <si>
    <t>Vietu skaits sociālās rehabilitācijas centros (līgumorganizācijās) personām pēc brīvības atņemšanas soda izciešanas un/vai personām bez noteiktas dzīvesvietas (vidējās izmaksas dienā)</t>
  </si>
  <si>
    <t>Nodrošināts pakalpojums klientiem</t>
  </si>
  <si>
    <t>Nodrošināta vides pieejamība personām ar kustību traucējumiem viņu dzīvesvietā</t>
  </si>
  <si>
    <t>Invalīdu pacēlāju, kam tiek veikta apkope, skaits (izmaksas ceturksnī)</t>
  </si>
  <si>
    <t>Bīstamo un avārijas koku zāģēšana (koku skaits / izmaksas gadā)</t>
  </si>
  <si>
    <t xml:space="preserve">   urnas apbedīšanai</t>
  </si>
  <si>
    <t xml:space="preserve">   apbedīšanai, apglabājot zārkā</t>
  </si>
  <si>
    <t>Bīstamo koku zāģēšana (skaits / izmaksas gadā)</t>
  </si>
  <si>
    <t>Bīstamo zaru zāģēšana (skaits / izmaksas gadā)</t>
  </si>
  <si>
    <t>Zivju mazuļu ielaišana Rīgas pilsētas ūdenstilpēs (skaits)</t>
  </si>
  <si>
    <t>Bibliotekārie un informacionālie pakalpojumi</t>
  </si>
  <si>
    <t xml:space="preserve"> bērnu kolektīvi (bez dalības maksas)</t>
  </si>
  <si>
    <t xml:space="preserve">Nodrošināta amatierkolektīvu darbības nepārtrauktība profesionālu un kvalificētu vadītāju un speciālistu vadībā </t>
  </si>
  <si>
    <t xml:space="preserve">   bērnu kolektīvi</t>
  </si>
  <si>
    <t>Zemes vienību reģistrācija (aktualizācija), zemes vienību daļu reģistrācija (dzēšana), dabā neesošu būvju dzēšana Nekustamā īpašuma valsts kadastra informācijas sistēmā nomas vajadzībām (skaits / izmaksas gadā)</t>
  </si>
  <si>
    <t>Iztīrītie grāvji un caurtekas (m / izmaksas gadā)</t>
  </si>
  <si>
    <t>Izsniegtie suņu turēšanas nodevas žetoni (skaits / izmaksas gadā)</t>
  </si>
  <si>
    <t>Monitoringa stacijas (skaits / izmaksas gadā)</t>
  </si>
  <si>
    <t>Sociālās palīdzības  (sociālās aprūpes) nodrošināšana  iedzīvotājiem (sociālā palīdzība maznodrošinātām 
ģimenēm un sociāli mazaizsargātām personām, veco ļaužu nodrošināšana ar vietām pansionātos, bāreņu un 
bez vecāku gādības palikušo bērnu nodrošināšana ar vietām  mācību un audzināšanas iestādēs, bezpajumtnieku nodrošināšana ar naktsmītni u.c.);
Bērnu tiesību aizsardzības īstenošana administratīvajā teritorijā;
Veselības aprūpes pieejamības nodrošināšana</t>
  </si>
  <si>
    <t xml:space="preserve"> rehabilitācijas programmas pakalpojuma bērniem saņēmēju skaits 
(izmaksas gadā)</t>
  </si>
  <si>
    <t>Pedagoģisko un kultūras iestāžu darbinieku profesionālās kvalifikācijas pilnveide, metodiskais darbs, pieaugušo neformālā izglītība (izmaksas gadā)</t>
  </si>
  <si>
    <t xml:space="preserve">Organizēti mākslinieciski augstvērtīgi kultūras pasākumi un pasākumu programmas, veicināta sabiedrības līdzdalība kultūras procesa nodrošināšanā; 
Informēti rīdzinieki un nodrošināta kultūras pasākumu reklāma  </t>
  </si>
  <si>
    <t xml:space="preserve">16.18.00. Atlīdzība amatierkolektīvu vadītājiem un speciālistiem </t>
  </si>
  <si>
    <t xml:space="preserve">Apstiprinātais finansējums no valsts un pašvaldības budžeta nodrošina iespēju bērniem, kuru dzīvesvieta deklarēta pašvaldības administratīvajā teritorijā, iegūt pamatizglītību un vidējo izglītību, kā arī citā administratīvajā teritorijā deklarētajiem audzēkņiem, veicot pašvaldību savstarpējos norēķinus </t>
  </si>
  <si>
    <t>Ielu un pašvaldības iestāžu teritorijās augošu koku kopšana 
(skaits / izmaksas gadā)</t>
  </si>
  <si>
    <t>Nodrošināt sabiedrībai informācijas par gaisa piesārņojumu pieejamību, izmantojot informācijas tablo, internetu, pārskatus, īstenot ilgtermiņa rīcības programmu gaisa piesārņojuma samazināšanai</t>
  </si>
  <si>
    <t>Dati par sešu piesārņotājvielu koncentrāciju trijās gaisa monitoringa stacijās</t>
  </si>
  <si>
    <t>16.12.00. Bibliotēkas</t>
  </si>
  <si>
    <t>Universālais bibliotekārais pakalpojums</t>
  </si>
  <si>
    <t>festivāli, kuru apmeklētāju skaits ir līdz 10 000 (izmaksas gadā)</t>
  </si>
  <si>
    <t>festivāli, kuru apmeklētāju skaits  ir no 10 000 līdz 20 000 (izmaksas gadā)</t>
  </si>
  <si>
    <t xml:space="preserve">vietu skaits dienas centros un dienas aprūpes centros pilngadīgām personām (izmaksas dienā) </t>
  </si>
  <si>
    <t>invalīdu transporta pakalpojumu saņēmēju skaits (izmaksas gadā)</t>
  </si>
  <si>
    <t>sociālās rehabilitācijas pakalpojumu saņēmēju skaits (izmaksas gadā)</t>
  </si>
  <si>
    <t>Vietu skaits Rīgas pašvaldības Bērnu un jauniešu centrā (izmaksas dienā)</t>
  </si>
  <si>
    <t>Nodrošināt īslaicīgu sociālo aprūpi un medicīnisko palīdzību minimālā apjomā pilngadīgām personām, kurām nepieciešamais pakalpojuma apjoms pārsniedz aprūpei mājās vai dienas aprūpes un sociālās rehabilitācijas institūcijā noteikto apjomu un kuru ģimenes locekļi nespēj nodrošināt personai nepieciešamo aprūpi nodarbinātības vai citu iemeslu dēļ, atveseļošanās periodā vai līdz pakalpojuma saņemšanai ilgstošas sociālās aprūpes un sociālās rehabilitācijas institūcijā</t>
  </si>
  <si>
    <t>Pasākumu pie Brīvības pieminekļa saskaņošana (skaits / izmaksas gadā)</t>
  </si>
  <si>
    <t>Saglabāti kultūras pieminekļi</t>
  </si>
  <si>
    <t>Virszemes ūdensobjektu vērtēšana (skaits / izmaksas gadā)</t>
  </si>
  <si>
    <t>sociālā darba nodrošināšana ārstniecības iestādēs saskaņā ar pašvaldības deleģējuma līgumiem (pakalpojuma saņēmēju skaits)</t>
  </si>
  <si>
    <t>Transporta līdzfinansēšanas reižu skaits ambulatorajiem tuberkulozes 
slimniekiem (izmaksas gadā)</t>
  </si>
  <si>
    <t>Pārtikas līdzfinansēšanas reižu skaits ambulatorajiem tuberkulozes slimniekiem 
(izmaksas gadā)</t>
  </si>
  <si>
    <t>Tiek nodrošināts sociālās aprūpes un sociālās rehabilitācijas pakalpojums bērniem un ģimenēm un bērniem krīzes situācijā</t>
  </si>
  <si>
    <t>Vietu skaits īslaicīgās sociālās aprūpes un sociālās rehabilitācijas institūcijā - krīzes centrā (izmaksas dienā)</t>
  </si>
  <si>
    <t>Ģimeņu skaits krīzes intervences pakalpojumā (izmaksas gadā)</t>
  </si>
  <si>
    <t>Vietu skaits īslaicīgās uzturēšanās mītnē (izmaksas dienā)</t>
  </si>
  <si>
    <t>Administratīvie akti par patvaļīgās būvniecības radīto seku novēršanu un par administratīvās lietas izbeigšanu (izmaksas gadā)</t>
  </si>
  <si>
    <t>Ģeodēzisko izpilduzmērījumu izvērtēšana  (izmaksas gadā)</t>
  </si>
  <si>
    <t>Maksājumu un nodevu administrēšana (skaits / izmaksas gadā)</t>
  </si>
  <si>
    <t>Transportbūvju speciālās inspekcijas satiksmes objektos  - gājēju tiltos, satiksmes pārvados un tiltos (vienību skaits / izmaksas gadā)</t>
  </si>
  <si>
    <t>Sabiedrisko tualešu pieejamība Rīgas pilsētā, strūklaku darbības nodrošināšana, zaļa pilsēta ar labu vides kvalitāti</t>
  </si>
  <si>
    <t>Sanitārās tīrības, higiēnas un vides kvalitātes prasību nodrošināšana Rīgas pilsētā</t>
  </si>
  <si>
    <t>05.09.00. Dzīvnieku populācijas kontroles programma</t>
  </si>
  <si>
    <t>18.03.01. Atbalsts ģimenēm krīzē un bērnu uzturēšanās līgumorganizācijās</t>
  </si>
  <si>
    <t>Komunālo pakalpojumu organizēšana iedzīvotājiem (ūdensapgāde un kanalizācija; siltumapgāde; sadzīves 
atkritumu apsaimniekošana, notekūdeņu savākšana, novadīšana un attīrīšana) neatkarīgi no tā, kā īpašumā 
atrodas dzīvojamais fonds; 
Palīdzība iedzīvotājiem dzīvokļa jautājumu risināšanā</t>
  </si>
  <si>
    <t>Nodrošināta kultūras pieminekļu saglabāšana</t>
  </si>
  <si>
    <t>Sociālo pakalpojumu saņēmēju skaits</t>
  </si>
  <si>
    <t>Veidot Rīgas kā sportiskas pilsētas tēlu</t>
  </si>
  <si>
    <t>Publiskā lietošanā esošās pašvaldības teritorijas sakopšanas un zāles pļaušanas darbi trīs reizes gadā (ha / izmaksas gadā)</t>
  </si>
  <si>
    <t>Veikts remonts gan nekustamajos īpašumos kopumā, gan atsevišķos dzīvokļa īpašumos, sniegta palīdzība 
īrniekiem</t>
  </si>
  <si>
    <t>Nodrošināt efektīvu pilsētas dabas, apstādījumu un rekreācijas teritoriju apsaimniekošanu un labiekārtošanu</t>
  </si>
  <si>
    <t>nozari regulējošajiem normatīvajiem aktiem, tajos noteikto sociālo pabalstu saņēmēju skaits (izmaksas gadā)</t>
  </si>
  <si>
    <t>aprūpes mājās pakalpojuma ietvaros nodrošinātais aprūpes stundu skaits  (pilnas izmaksas, kas mainās atkarībā no pacienta līdzmaksājuma)</t>
  </si>
  <si>
    <t>Saskaņā ar likuma "Par pašvaldībām" 15.panta 7.punktu un Sociālo pakalpojumu un sociālās palīdzības likuma 9.panta pirmo daļu nodrošināts sociālais pakalpojums krīzes situācijā nonākušām personām. Saskaņā  ar likuma  "Par pašvaldībām" 15.panta 7.punktu un Sociālo pakalpojumu un sociālās palīdzības likuma  9.panta   pirmo   daļu  bāreņiem un bez vecāku gādības palikušiem bērniem, ja nav iespējams nodrošināt viņu aprūpi un audzināšanu audžuģimenē vai pie aizbildņa, tiek nodrošināts mājoklis, sociālā aprūpe un sociālā rehabilitācija un īslaicīga sociālā rehabilitācija krīzes situācijā nonākušiem bērniem un ģimenēm</t>
  </si>
  <si>
    <t xml:space="preserve">Vietu skaits dienas centrā (izmaksas darba dienā)  </t>
  </si>
  <si>
    <t>Veselības veicināšanas konsultatīvās veselības istabas (izmaksas gadā)</t>
  </si>
  <si>
    <t>Rīgas pilsētas pašvaldības iedzīvotājiem - personām ar garīga rakstura traucējumiem sniegti grupu mājas (dzīvokļa) un specializēto darbnīcu pakalpojumi</t>
  </si>
  <si>
    <t>Lēmumi par adrešu piešķiršanu  zemesgabaliem, ēkām un telpām (izmaksas
 gadā)</t>
  </si>
  <si>
    <t>Rīgas pilsētas pašvaldības brīvprātīgi uzņemtajām iniciatīvām, tajās noteikto sociālo pabalstu saņēmēju skaits (izmaksas gadā)</t>
  </si>
  <si>
    <t>Iegūts ekspertu atzinums par turpmāko būves ekspluatāciju</t>
  </si>
  <si>
    <t>Nodrošināta transportbūvju ekspluatācija, veicot uzturēšanas darbus</t>
  </si>
  <si>
    <t>Nodrošināt efektīvu pilsētas dabas, apstādījumu un rekreācijas teritoriju apsaimniekošanu un labiekārtošanu, dabas daudzveidības saglabāšanu</t>
  </si>
  <si>
    <t>Organizētās vienas dienas sporta sacensības Rīgas skolu skolēniem 
(izmaksas gadā)</t>
  </si>
  <si>
    <t>Izskatīto būvniecības ieceru un zemes ierīcības projektu skaits 
(izmaksas gadā)</t>
  </si>
  <si>
    <t>Privatizācijai nodotie dzīvokļa īpašumi un dzīvojamai mājai funkcionāli nepieciešamo zemesgabalu domājamās daļas (sagatavotā informācija / izmaksas gadā)</t>
  </si>
  <si>
    <t>Vietējā ģeodēziskā tīkla uzturēšana, tajā skaitā apraksta veidošana un pilnveidošana (izmaksas gadā)</t>
  </si>
  <si>
    <t xml:space="preserve"> SIA "Rīgas Nacionālais zooloģiskais dārzs"</t>
  </si>
  <si>
    <t>01.08.00. Dotācija SIA "Rīgas Nacionālais zooloģiskais dārzs"</t>
  </si>
  <si>
    <t>dzīvokļi (to domājamās daļas) un neapdzīvojamās telpas</t>
  </si>
  <si>
    <t>Sagatavotie un izsūtītie rēķini par zemes nomu, zemes faktisko lietošanu (skaits / izmaksas gadā)</t>
  </si>
  <si>
    <t>Dažādu nogrimušu priekšmetu izcelšana no ūdenstilpēm (skaits / 
izmaksas gadā)</t>
  </si>
  <si>
    <t>Sociālpsiholoģiskie pakalpojumi ģimenēm ar bērniem:</t>
  </si>
  <si>
    <t>Jauniešu nodarbināšana (izmaksas mēnesī)</t>
  </si>
  <si>
    <t>Pansijas pakalpojums pilngadīgai personai bez noteiktas dzīvesvietas, 
ja personai nepieciešamais sociālās aprūpes pakalpojuma apjoms atbilst
 aprūpes mājās pakalpojuma (aprūpes 3. vai 4.līmeņa) apjomam  
(vidējās izmaksas dienā)</t>
  </si>
  <si>
    <t>Izsniegtās speciālās atļaujas  (licences) komercdarbībai zvejniecībā iekšējos
 ūdeņos</t>
  </si>
  <si>
    <t>05.17.00. Bioloģiskās daudzveidības uzturēšana</t>
  </si>
  <si>
    <t>porciju skaits ēdiena piegādes un izdalīšanas pakalpojumam mazaizsargātām personām gadā (1 porcijas izmaksas)</t>
  </si>
  <si>
    <t>Rekultivētās atkritumu izgāztuves "Kleisti" monitorings un teritorijas apsaimniekošana (izmaksas gadā)</t>
  </si>
  <si>
    <t>Rekultivētās Augusta Deglava ielas atkritumu izgāztuves teritorijas apsaimniekošana (izmaksas gadā)</t>
  </si>
  <si>
    <t>05.06.00. Pašvaldības īpašumā esošo dzīvojamo un nedzīvojamo telpu pārvaldīšana</t>
  </si>
  <si>
    <t>Spilves poldera darbības nodrošināšana, meliorācijas grāvju un caurteku tīrīšana, atjaunošana un izveidošana (tajā skaitā projektēšana)</t>
  </si>
  <si>
    <t xml:space="preserve"> Izīrēšanai sagatavotie dzīvokļi (skaits), tajā skaitā:</t>
  </si>
  <si>
    <t>Sociālie dzīvokļi (skaits), tajā skaitā:</t>
  </si>
  <si>
    <t>Nokaltušo, bojāto koku plānveida zāģēšana (skaits / izmaksas gadā)</t>
  </si>
  <si>
    <t>Kontrolējamās gaisu piesārņojošās vielas (skaits)</t>
  </si>
  <si>
    <t>Aprūpes jautājumos (lietu skaits / izmaksas gadā)</t>
  </si>
  <si>
    <t>Adopcijas jautājumos  (lietu skaits / izmaksas gadā)</t>
  </si>
  <si>
    <t>Domstarpību jautājumos (lietu skaits / izmaksas gadā)</t>
  </si>
  <si>
    <t>Mantiskajos jautājumos (lietu skaits / izmaksas gadā)</t>
  </si>
  <si>
    <t>Ārpusģimenes aprūpes jautājumos (lietu skaits / izmaksas gadā)</t>
  </si>
  <si>
    <t>Izglītojamo (audzēkņu) skaits (izmaksas mēnesī), tajā skaitā:</t>
  </si>
  <si>
    <t>Rīgā deklarēto bērnu, kas apmeklē citu  pašvaldību pirmsskolas izglītības iestādes, skaits (izmaksas gadā)</t>
  </si>
  <si>
    <t>Citās pašvaldībās deklarēto bērnu, kas apmeklē Rīgas pirmsskolas izglītības iestādes, skaits (izmaksas gadā)</t>
  </si>
  <si>
    <t>Rīgā deklarēto skolēnu, kas mācās citu pašvaldību izglītības iestādēs, skaits (izmaksas gadā)</t>
  </si>
  <si>
    <t>Amatierkolektīvu skaits, tajā skaitā:</t>
  </si>
  <si>
    <t>Dalībnieku skaits amatierkolektīvos, tajā skaitā:</t>
  </si>
  <si>
    <t>lielāko pasākumu / pasākumu programmu norišu kalendāro dienu skaits (apmeklētāju skaits virs 10 000 cilvēku / izmaksas gadā)</t>
  </si>
  <si>
    <t>lielāko pasākumu / pasākumu programmu apmeklētāju skaits (izmaksas par vienu apmeklētāju gadā)</t>
  </si>
  <si>
    <t xml:space="preserve">Amatierkolektīvu skaits, tajā skaitā: </t>
  </si>
  <si>
    <t xml:space="preserve">Veselības veicināšanas, ģimenes veselības veicināšanas un slimību profilakses informatīvi izglītojošie pasākumi (kopējais pasākumu stundu skaits gadā) </t>
  </si>
  <si>
    <t>Ielu apgaismojuma nodrošināšana (stundu skaits / izmaksas gadā)</t>
  </si>
  <si>
    <t>Apdrošināta pašvaldības amatpersonu un darbinieku veselība, iegādājoties veselības apdrošināšanas polises (līgumu slēgšanas brīdī)</t>
  </si>
  <si>
    <t>4.2.</t>
  </si>
  <si>
    <t>4.3.</t>
  </si>
  <si>
    <r>
      <t xml:space="preserve">Vienas vienības vidējās izmaksas, </t>
    </r>
    <r>
      <rPr>
        <i/>
        <sz val="10"/>
        <rFont val="Times New Roman"/>
        <family val="1"/>
        <charset val="186"/>
      </rPr>
      <t>euro</t>
    </r>
  </si>
  <si>
    <r>
      <t>Atkritumu savākšanas darbi kapsētās (m</t>
    </r>
    <r>
      <rPr>
        <vertAlign val="superscript"/>
        <sz val="11"/>
        <rFont val="Times New Roman"/>
        <family val="1"/>
        <charset val="186"/>
      </rPr>
      <t xml:space="preserve">3 </t>
    </r>
    <r>
      <rPr>
        <sz val="11"/>
        <rFont val="Times New Roman"/>
        <family val="1"/>
        <charset val="186"/>
      </rPr>
      <t>/ izmaksas gadā)</t>
    </r>
  </si>
  <si>
    <r>
      <t xml:space="preserve"> dzīvojamām (dzīvokļu skaits / platība m</t>
    </r>
    <r>
      <rPr>
        <vertAlign val="superscript"/>
        <sz val="11"/>
        <rFont val="Times New Roman"/>
        <family val="1"/>
        <charset val="186"/>
      </rPr>
      <t xml:space="preserve">2 </t>
    </r>
    <r>
      <rPr>
        <sz val="11"/>
        <rFont val="Times New Roman"/>
        <family val="1"/>
        <charset val="186"/>
      </rPr>
      <t>un izmaksas gadā)</t>
    </r>
  </si>
  <si>
    <r>
      <t xml:space="preserve"> neapdzīvojamām (telpu skaits / platība m</t>
    </r>
    <r>
      <rPr>
        <vertAlign val="superscript"/>
        <sz val="11"/>
        <rFont val="Times New Roman"/>
        <family val="1"/>
        <charset val="186"/>
      </rPr>
      <t xml:space="preserve">2 </t>
    </r>
    <r>
      <rPr>
        <sz val="11"/>
        <rFont val="Times New Roman"/>
        <family val="1"/>
        <charset val="186"/>
      </rPr>
      <t>un izmaksas gadā)</t>
    </r>
  </si>
  <si>
    <r>
      <t xml:space="preserve"> ar kopējo platību (m</t>
    </r>
    <r>
      <rPr>
        <vertAlign val="superscript"/>
        <sz val="11"/>
        <rFont val="Times New Roman"/>
        <family val="1"/>
        <charset val="186"/>
      </rPr>
      <t>2</t>
    </r>
    <r>
      <rPr>
        <sz val="11"/>
        <rFont val="Times New Roman"/>
        <family val="1"/>
        <charset val="186"/>
      </rPr>
      <t xml:space="preserve"> /</t>
    </r>
    <r>
      <rPr>
        <vertAlign val="superscript"/>
        <sz val="11"/>
        <rFont val="Times New Roman"/>
        <family val="1"/>
        <charset val="186"/>
      </rPr>
      <t xml:space="preserve"> </t>
    </r>
    <r>
      <rPr>
        <sz val="11"/>
        <rFont val="Times New Roman"/>
        <family val="1"/>
        <charset val="186"/>
      </rPr>
      <t>pašvaldības līdzmaksājums gadā)</t>
    </r>
  </si>
  <si>
    <r>
      <t>Pārvaldāmo un apsaimniekojamo nekustamo īpašumu (ēku un būvju) kopējā platība m</t>
    </r>
    <r>
      <rPr>
        <vertAlign val="superscript"/>
        <sz val="11"/>
        <rFont val="Times New Roman"/>
        <family val="1"/>
        <charset val="186"/>
      </rPr>
      <t>2</t>
    </r>
    <r>
      <rPr>
        <sz val="11"/>
        <rFont val="Times New Roman"/>
        <family val="1"/>
        <charset val="186"/>
      </rPr>
      <t>, tajā skaitā:</t>
    </r>
  </si>
  <si>
    <r>
      <t>pašvaldības funkciju nodrošināšanai izmantojamā platība (m</t>
    </r>
    <r>
      <rPr>
        <vertAlign val="superscript"/>
        <sz val="11"/>
        <rFont val="Times New Roman"/>
        <family val="1"/>
        <charset val="186"/>
      </rPr>
      <t xml:space="preserve">2 </t>
    </r>
    <r>
      <rPr>
        <sz val="11"/>
        <rFont val="Times New Roman"/>
        <family val="1"/>
        <charset val="186"/>
      </rPr>
      <t>/ izmaksas 
gadā)</t>
    </r>
  </si>
  <si>
    <r>
      <t>pašvaldības funkciju izpildei rezervētā un saimnieciski neizmantojamā platība (m</t>
    </r>
    <r>
      <rPr>
        <vertAlign val="superscript"/>
        <sz val="11"/>
        <rFont val="Times New Roman"/>
        <family val="1"/>
        <charset val="186"/>
      </rPr>
      <t>2</t>
    </r>
    <r>
      <rPr>
        <sz val="11"/>
        <rFont val="Times New Roman"/>
        <family val="1"/>
        <charset val="186"/>
      </rPr>
      <t xml:space="preserve"> / izmaksas gadā)</t>
    </r>
  </si>
  <si>
    <t>Pasākumi, kas realizēti par kultūras procesam paredzētajiem 
līdzekļiem, tajā skaitā:</t>
  </si>
  <si>
    <t>Nekustamā īpašuma objektu vērtēšana (skaits / izmaksas gadā):</t>
  </si>
  <si>
    <t>Rezultatīvais rādītājs/
plānoto vienību skaits 2019.gadā</t>
  </si>
  <si>
    <t>Nodrošināt iedzīvotāju civilstāvokļa aktu reģistrāciju</t>
  </si>
  <si>
    <t>Nodrošināta iedzīvotāju civilstāvokļa aktu reģistrācija</t>
  </si>
  <si>
    <t>3.4.</t>
  </si>
  <si>
    <t>4.4.</t>
  </si>
  <si>
    <r>
      <t>Ielu, ietvju, laukumu segumu remonta un uzturēšanas darbi (1000 m</t>
    </r>
    <r>
      <rPr>
        <vertAlign val="superscript"/>
        <sz val="11"/>
        <rFont val="Times New Roman"/>
        <family val="1"/>
        <charset val="186"/>
      </rPr>
      <t>2</t>
    </r>
    <r>
      <rPr>
        <sz val="11"/>
        <rFont val="Times New Roman"/>
        <family val="1"/>
        <charset val="186"/>
      </rPr>
      <t>)</t>
    </r>
  </si>
  <si>
    <r>
      <t>Ielu, ietvju, laukumu segumu uzkopšanas darbi vasaras apstākļos (1000 m</t>
    </r>
    <r>
      <rPr>
        <vertAlign val="superscript"/>
        <sz val="11"/>
        <rFont val="Times New Roman"/>
        <family val="1"/>
        <charset val="186"/>
      </rPr>
      <t>2</t>
    </r>
    <r>
      <rPr>
        <sz val="11"/>
        <rFont val="Times New Roman"/>
        <family val="1"/>
        <charset val="186"/>
      </rPr>
      <t>)</t>
    </r>
  </si>
  <si>
    <r>
      <t>Ielu, ietvju, laukumu segumu uzturēšanas darbi ziemas apstākļos (1000 m</t>
    </r>
    <r>
      <rPr>
        <vertAlign val="superscript"/>
        <sz val="11"/>
        <rFont val="Times New Roman"/>
        <family val="1"/>
        <charset val="186"/>
      </rPr>
      <t>2</t>
    </r>
    <r>
      <rPr>
        <sz val="11"/>
        <rFont val="Times New Roman"/>
        <family val="1"/>
        <charset val="186"/>
      </rPr>
      <t>)</t>
    </r>
  </si>
  <si>
    <t>Tiltu un satiksmes pārvadu ikdienas uzkopšanas darbi vasaras apstākļos (vienību skaits / izmaksas gadā)</t>
  </si>
  <si>
    <t>Tiltu un satiksmes pārvadu ikdienas uzturēšanas darbi ziemas apstākļos (vienību skaits / izmaksas gadā)</t>
  </si>
  <si>
    <t>Ūdens novadīšanas sistēmu uzturēšana (vienību skaits / izmaksas gadā)</t>
  </si>
  <si>
    <r>
      <t>Ielu apsekošana, darbu plānošana (1000 m</t>
    </r>
    <r>
      <rPr>
        <vertAlign val="superscript"/>
        <sz val="11"/>
        <rFont val="Times New Roman"/>
        <family val="1"/>
        <charset val="186"/>
      </rPr>
      <t>2</t>
    </r>
    <r>
      <rPr>
        <sz val="11"/>
        <rFont val="Times New Roman"/>
        <family val="1"/>
        <charset val="186"/>
      </rPr>
      <t>)</t>
    </r>
  </si>
  <si>
    <t>Sešu mēnešu sociālās rehabilitācijas programma jauniešiem II posms (vietu skaits / izmaksas gadā)</t>
  </si>
  <si>
    <t>Drošās ģimenes vides pakalpojums  (vietu skaits / izmaksas gadā)</t>
  </si>
  <si>
    <t>Aizsargrestu uzstādīšana caurtekām (skaits / izmaksas gadā)</t>
  </si>
  <si>
    <t>Eiropas Savienības fondu un citu ārējo finanšu avotu līdzfinansēti projekti (projektu skaits / izmaksas gadā)</t>
  </si>
  <si>
    <t>Rakstveidā sniegtās konsultācijas un skaidrojumi departamenta pamatdarbības jautājumos (skaits)</t>
  </si>
  <si>
    <t xml:space="preserve">Dzīvesvietas reģistrēšana pēc pašvaldības iniciatīvas un deklarēto ziņu anulēšana pēc fizisko un juridisko personu lūguma (reģistrēšanas un anulēšanas gadījumu skaits) </t>
  </si>
  <si>
    <t>Reģistrācija pašvaldības palīdzības saņemšanai dzīvokļa jautājumu risināšanā (iesniegumu skaits)</t>
  </si>
  <si>
    <t>Īres līgumu reģistrēšana, pagarināšana un grozījumi īres līgumā 
(līgumu skaits)</t>
  </si>
  <si>
    <t>Nelikumīgo kanalizācijas notekūdeņu izplūdes vietu likvidācija (izmaksas
 gadā)</t>
  </si>
  <si>
    <t>Dzimšanas reģistrācija (skaits), tajā skaitā:</t>
  </si>
  <si>
    <t>Uzvārda, vārda maiņa un citi pakalpojumi, kas saistīti ar civilstāvokļa 
aktu reģistrāciju (skaits), tajā skaitā:</t>
  </si>
  <si>
    <t>Miršanas fakta reģistrācija (skaits), tajā skaitā:</t>
  </si>
  <si>
    <t>Sociālās rehabilitācijas pakalpojums ar izmitināšanu mātēm ar garīga 
rakstura traucējumiem (GRT) ar bērniem vecumā līdz 2 gadiem 
(vietu skaits / izmaksas gadā)</t>
  </si>
  <si>
    <t>Bilancē uzskaitītie (zemesgrāmatā reģistrētie) zemesgabali  (skaits / izmaksas 
gadā)</t>
  </si>
  <si>
    <t xml:space="preserve">Līdzvērtīgas zemes reģistra administrēšana (pretendentu skaits / izmaksas 
gadā) </t>
  </si>
  <si>
    <t>Rezultatīvais rādītājs/
plānoto vienību skaits 2018.gadā</t>
  </si>
  <si>
    <t>sociālās rehabilitācijas programmas-sociālizācijas grupas (AST)</t>
  </si>
  <si>
    <r>
      <t>Sešu mēnešu sociālās rehabilitācijas program</t>
    </r>
    <r>
      <rPr>
        <sz val="12"/>
        <rFont val="Times New Roman"/>
        <family val="1"/>
        <charset val="186"/>
      </rPr>
      <t>m</t>
    </r>
    <r>
      <rPr>
        <sz val="11"/>
        <rFont val="Times New Roman"/>
        <family val="1"/>
        <charset val="186"/>
      </rPr>
      <t xml:space="preserve">a jauniešiem </t>
    </r>
    <r>
      <rPr>
        <sz val="10"/>
        <rFont val="Times New Roman"/>
        <family val="1"/>
        <charset val="186"/>
      </rPr>
      <t>(vietu skaits / izmaksas gadā)</t>
    </r>
  </si>
  <si>
    <r>
      <t xml:space="preserve">Astoņu mēnešu rehabilitācijas programma jauniešiem II posms </t>
    </r>
    <r>
      <rPr>
        <sz val="10"/>
        <rFont val="Times New Roman"/>
        <family val="1"/>
        <charset val="186"/>
      </rPr>
      <t>(vietu skaits / izmaksas gadā)</t>
    </r>
  </si>
  <si>
    <r>
      <t xml:space="preserve">Astoņu mēnešu rehabilitācijas programma jauniešiem I posms </t>
    </r>
    <r>
      <rPr>
        <sz val="10"/>
        <rFont val="Times New Roman"/>
        <family val="1"/>
        <charset val="186"/>
      </rPr>
      <t>(vietu skaits / izmaksas gadā)</t>
    </r>
  </si>
  <si>
    <t>Konsultāciju skaits diennakts psiholoģiskai palīdzībai un informatīvajam atbalstam pa tālruni personām, kuras nonākušas krīzes situācijā (1 konsultācijas izmaksas)</t>
  </si>
  <si>
    <t>Nepilngadīgo grūtnieču un jauno māmiņu ar bērnu skaits rehabilitācijas pakalpojumā (izmaksas dienā)</t>
  </si>
  <si>
    <t>nekustamā īpašuma objektu novērtēšana</t>
  </si>
  <si>
    <t>nekustamā īpašuma nosacītās cenas apstiprināšana</t>
  </si>
  <si>
    <t>Laulību reģistrācija (skaits), tajā skaitā:</t>
  </si>
  <si>
    <t>Tiltu un satiksmes pārvadu ikdienas remontdarbi (vienību skaits / izmaksas gadā)</t>
  </si>
  <si>
    <t xml:space="preserve">Stratēģiskās uzraudzības sistēmas ikgadējā pārskata sagatavošana </t>
  </si>
  <si>
    <t>03.02.00. Līdzfinansējums kultūras pieminekļu saglabāšanai un dzīvojamo māju energoefektivitātes pasākumu veikšanai un atjaunošanai</t>
  </si>
  <si>
    <t>Veikt  izīrēšanai piedāvāto dzīvojamo telpu kapitālo remontu / renovāciju; segt brīvo dzīvojamo telpu īres / neapdzīvojamo telpu apsaimniekošanas maksu un komunālos maksājumus pārvaldniekam</t>
  </si>
  <si>
    <t>05.08.00. Pilsētas apstādījumu uzturēšana un atjaunošana</t>
  </si>
  <si>
    <t>Nodrošināt pirmsskolas vecuma bērnus ar vietām pirmsskolas izglītības iestādēs, nodrošināt obligāto piecgadīgo un sešgadīgo bērnu sagatavošanu pamatizglītības programmas uzsākšanai, veicināt bērna intelektuālo, fizisko, estētisko attīstību</t>
  </si>
  <si>
    <t>16.04.00. Sākumskolas, pamatskolas un vidusskolas</t>
  </si>
  <si>
    <t>Nodrošināt pamatizglītības un vispārējās vidējās izglītības programmu īstenošanu bērniem ar speciālām vajadzībām, veicinot skolēnu integrācijas procesu sabiedrībā, nodrošinot iespējas iegūt zināšanas, prasmes, darba iemaņas atbilstoši savam veselības stāvoklim un spējām, organizēt ārstēšanas un korekcijas darbu</t>
  </si>
  <si>
    <t>Interešu izglītības un profesionālās ievirzes sporta izglītības programmu īstenošana, nodrošinot saturīgu brīvā laika pavadīšanu bērniem un jauniešiem</t>
  </si>
  <si>
    <t>Citās pašvaldībās deklarēto bērnu, kas apmeklē Rīgas izglītības iestādes, skaits (izmaksas gadā)</t>
  </si>
  <si>
    <t>Rīgas vispārizglītojošo skolu skolēnu pašpārvalžu izglītības atbalsta pasākumi (izmaksas gadā)</t>
  </si>
  <si>
    <t>Dot iespēju Rīgas iedzīvotājiem nostiprināt veselību, racionāli izmantot brīvo laiku, sasniegt rezultātus sportā atbilstoši savām spējām un sagatavotībai;</t>
  </si>
  <si>
    <t>Audzināt sportisku un veselīgu jauno paaudzi, dot iespēju Rīgas iedzīvotājiem nostiprināt veselību, racionāli izmantot brīvo laiku, veicināt un popularizēt iedzīvotāju veselīgu dzīvesveidu;</t>
  </si>
  <si>
    <t xml:space="preserve">Nodrošināt pilnvērtīgu iedzīvotāju brīvā laika izmantošanu, prasmju un talantu profesionālu un kvalificētu vadītāju vadībā pilnveidošanu, piedalīšanos amatiermākslas kolektīvos visās vecuma grupās; 
Saglabāt Dziesmu svētku tradīciju un nemateriālo kultūras mantojumu   </t>
  </si>
  <si>
    <t>Sabiedriskā transporta pieturvietu tīrīšana un uzturēšana (vienību skaits / izmaksas gadā)</t>
  </si>
  <si>
    <t>Negadījumos cietušo un slimo bezsaimnieka dzīvnieku eitanāzija (skaits / izmaksas gadā)</t>
  </si>
  <si>
    <t>Starptautisko projektu pieteikumu sagatavošana un administrēšana (izmaksas gadā)</t>
  </si>
  <si>
    <t>Pilsētas pārstāvība starptautiskos pasākumos, kuru mērķis ir veicināt Rīgas kā investīcijām pievilcīgas vietas atpazīstamību  (izmaksas gadā visos pasākumos kopā)</t>
  </si>
  <si>
    <r>
      <t>nomas platības, kurās nepieciešams nodrošināt apsaimniekošanu (m</t>
    </r>
    <r>
      <rPr>
        <vertAlign val="superscript"/>
        <sz val="11"/>
        <rFont val="Times New Roman"/>
        <family val="1"/>
        <charset val="186"/>
      </rPr>
      <t xml:space="preserve">2 </t>
    </r>
    <r>
      <rPr>
        <sz val="11"/>
        <rFont val="Times New Roman"/>
        <family val="1"/>
        <charset val="186"/>
      </rPr>
      <t>/ izmaksas gadā)</t>
    </r>
  </si>
  <si>
    <t>Saņemtie privātpersonu ierosinājumi un pašvaldības iniciatīva sava nekustamā īpašuma turpmākās izmantošanas izvērtēšanai (skaits / izmaksas gadā)</t>
  </si>
  <si>
    <t>Noslēgtie zemes un nekustamā īpašuma (telpu) nomas līgumi (skaits / izmaksas gadā)</t>
  </si>
  <si>
    <t>Pirmreizēji zemesgrāmatā reģistrētie pašvaldībai piederošie un piekrītošie nekustamie īpašumi (zemes īpašums, ēku (būvju) īpašums, dzīvokļa īpašums) (skaits / izmaksas gadā)</t>
  </si>
  <si>
    <t>Zemesgrāmatā reģistrēto pašvaldībai piederošo nekustamo īpašumu (zemes īpašums, ēku (būvju) īpašums, dzīvokļa īpašums) aktualizēšana: savienošana, atdalīšana vai to raksturojošo datu pārgrozīšana (tajā skaitā dzēšana) (skaits / izmaksas gadā)</t>
  </si>
  <si>
    <t>Pašvaldībai piederošo dzīvojamo māju zemesgrāmatas ierakstu aktualizēšana, lai precizētu pašvaldības īpašuma tiesības uz atlikušo kopīpašuma daļu, atbilstoši neatklātajiem dzīvokļa īpašumu zemesgrāmatas nodalījumiem (skaits / izmaksas gadā)</t>
  </si>
  <si>
    <t>nodošanu bezatlīdzības lietošanā, energoapgādes objektu ierīkošanu (skaits / izmaksas gadā)</t>
  </si>
  <si>
    <t>Līdzfinansējums kultūras pieminekļu (ēku, to daļu) saglabāšanai (skaits / izmaksas gadā)</t>
  </si>
  <si>
    <t>Veikta pilsētas transportbūvju uzturēšana tādā stāvoklī, kas nodrošina nepārtrauktu transportbūvju ekspluatāciju</t>
  </si>
  <si>
    <t>Tiltu un satiksmes pārvadu tehniskā apsekošana un uzturēšana (vienību skaits / izmaksas gadā)</t>
  </si>
  <si>
    <t>04.08.00. Pilsētas lietusūdens kanalizācijas sistēmas maģistrālo kolektoru un sūkņu staciju uzturēšana</t>
  </si>
  <si>
    <t>Nodrošināta pilsētas lietusūdens kanalizācijas sistēmas maģistrālo kolektoru un sūkņu staciju uzturēšana darba kārtībā</t>
  </si>
  <si>
    <t>Izglītojamo (audzēkņu) skaits (izmaksas mēnesī, ieskaitot valsts budžeta transfertus), tajā skaitā:</t>
  </si>
  <si>
    <t>Nodrošināta pamatizglītības un vispārējās vidējās izglītības programmu īstenošana sākumskolās, pamatskolās un vidusskolās</t>
  </si>
  <si>
    <t>Krājuma jaunieguvumi (nodrošinot vismaz divus eksemplārus Rīgas Centrālajai bibliotēkai un katrai no 26 filiālbibliotēkām pa vienam eksemplāram)</t>
  </si>
  <si>
    <t>Organizēti valsts svētku, atceres un piemiņas dienu, gadskārtu ieražu un tradīciju pasākumi Rīgas iedzīvotājiem un pilsētas viesiem saskaņā ar pilsētas pasākumu kalendāro plānu:</t>
  </si>
  <si>
    <t xml:space="preserve">Pilnvērtīga iedzīvotāju brīvā laika izmantošana, prasmju un talantu pilnveidošana profesionālu un kvalificētu vadītāju vadībā, piedaloties amatiermākslas kolektīvos visās vecuma grupās; 
Dziesmu svētku tradīcijas un nemateriālā kultūras mantojuma saglabāšana   </t>
  </si>
  <si>
    <t>Audzēkņu skaits deviņās profesionālās ievirzes mūzikas un mākslas skolās (izmaksas  gadā)</t>
  </si>
  <si>
    <t>Transporta līdzfinansēšanas reižu skaits ambulatorajiem tuberkulozes slimniekiem (izmaksas gadā)</t>
  </si>
  <si>
    <t>Pārtikas līdzfinansēšanas reižu skaits ambulatorajiem tuberkulozes slimniekiem (izmaksas gadā)</t>
  </si>
  <si>
    <t xml:space="preserve">Rīgas Brāļu kapu memoriālā ansambļa saimnieciskā uzturēšana (izmaksas dienā) </t>
  </si>
  <si>
    <t>Rūpēšanās par pašvaldības amatpersonu un darbinieku veselību, lai pilnvērtīgi tiktu veikti tiem uzticētie darba pienākumi</t>
  </si>
  <si>
    <t>vispārējās izglītības programmu pedagogi, pirmsskolas pedagogi, skolotāju palīgi, interešu izglītības un profesionālās ievirzes izglītības iestāžu pedagoģiskie darbinieki</t>
  </si>
  <si>
    <r>
      <t xml:space="preserve">Topogrāfisko plānu pārbaude un reģistrācija topogrāfiskās informācijas datubāzē </t>
    </r>
    <r>
      <rPr>
        <sz val="10"/>
        <rFont val="Times New Roman"/>
        <family val="1"/>
        <charset val="186"/>
      </rPr>
      <t>(izmaksas gadā)</t>
    </r>
  </si>
  <si>
    <t>Augstas detalizācijas topogrāfiskās informācijas sagatavošana un izsniegšana no topogrāfiskās informācijas datubāzes (izmaksas gadā)</t>
  </si>
  <si>
    <t>Lokālplānojumu izstrāde un administratīvā pārraudzība (lokālplānojumu skaits / procesa izmaksas gadā)</t>
  </si>
  <si>
    <t xml:space="preserve">Uzturēt darba kārtībā pilsētas lietusūdens kanalizācijas sistēmas maģistrālos kolektorus un sūkņu stacijas </t>
  </si>
  <si>
    <t>sagatavoti plānošanas nosacījumi un atzinumi par trešo personu ierosinātajiem teritorijas detālplānojumiem; 
no zemes piederības viedokļa saskaņotas sezonas tirdzniecības vietas un reklāmu izvietošanas vietas;</t>
  </si>
  <si>
    <t>Kultūras vērtību izplatīšana un pieejamības nodrošināšana plašai sabiedrībai, sabiedrības iesaistīšanās pilsētas kultūras
procesa nodrošināšanā</t>
  </si>
  <si>
    <t>Nodrošināta starptautisku un vietējās nozīmes festivālu projektu īstenošana Rīgā, veicināta sabiedrības līdzdalība kultūras
procesa nodrošināšanā</t>
  </si>
  <si>
    <t xml:space="preserve">Nekustamā īpašuma valsts kadastra informācijas sistēmā reģistrēti zemesgabali; zemesgrāmatā reģistrētas ēkas, būves un zemesgabali; informācijas lapas un atzinumi par privatizācijai un atsavināšanai ierosinātajiem zemesgabaliem; administratīvie akti par zemes lietošanas tiesību izbeigšanu; </t>
  </si>
  <si>
    <t>Komandējumi saistībā ar bāriņtiesas kompetenci (lietu skaits / izmaksas gadā)</t>
  </si>
  <si>
    <t>Nodrošināta iespēja bērniem, kuru dzīvesvieta deklarēta pašvaldības administratīvajā teritorijā, iegūt pirmsskolas izglītību, kā arī nodrošināta obligātā piecgadīgo un sešgadīgo bērnu sagatavošana pamatizglītības programmas uzsākšanai</t>
  </si>
  <si>
    <t xml:space="preserve">Sportiskas un veselīgas jaunās paaudzes audzināšana, kā rezultātā sports ir neatņemama bērnu un jauniešu brīvā laika pavadīšanas
 sastāvdaļa                                                      </t>
  </si>
  <si>
    <t>Dzīvokļa īpašumu īpašniekiem izsūtītie uzaicinājumi privatizēt dzīvojamai mājai funkcionāli nepieciešamā zemesgabala domājamo daļu (uzaicinājumu skaits / izmaksas gadā)</t>
  </si>
  <si>
    <t>Ielu apgaismojumam patērētās elektroenerģijas izmaksu attiecība pret kopējām ielu apgaismojuma uzturēšanas izmaksām (procenti)</t>
  </si>
  <si>
    <t>Bīstamu koku likvidēšana hidrogrāfiskajā tīklā (skaits / izmaksas gadā)</t>
  </si>
  <si>
    <t>Vietu skaits (izmaksu daļa dienā, ko sedz pašvaldības dotācija) iepirkuma līgumorganizācijās</t>
  </si>
  <si>
    <r>
      <t>Noplūdušo naftas produktu savākšana (m</t>
    </r>
    <r>
      <rPr>
        <vertAlign val="superscript"/>
        <sz val="11"/>
        <rFont val="Times New Roman"/>
        <family val="1"/>
        <charset val="186"/>
      </rPr>
      <t>3</t>
    </r>
    <r>
      <rPr>
        <sz val="11"/>
        <rFont val="Times New Roman"/>
        <family val="1"/>
        <charset val="186"/>
      </rPr>
      <t xml:space="preserve"> / izmaksas gadā)</t>
    </r>
  </si>
  <si>
    <t>Kapavietu sagatavošana (skaits / izmaksas gadā):</t>
  </si>
  <si>
    <r>
      <t>Pilsētas kanāla tīrīšana (sadzīves atkritumu m</t>
    </r>
    <r>
      <rPr>
        <vertAlign val="superscript"/>
        <sz val="11"/>
        <rFont val="Times New Roman"/>
        <family val="1"/>
        <charset val="186"/>
      </rPr>
      <t>3</t>
    </r>
    <r>
      <rPr>
        <sz val="11"/>
        <rFont val="Times New Roman"/>
        <family val="1"/>
        <charset val="186"/>
      </rPr>
      <t xml:space="preserve"> / izmaksas gadā)</t>
    </r>
  </si>
  <si>
    <t>Izsniegumu skaits (izmaksas gadā)</t>
  </si>
  <si>
    <t xml:space="preserve">   rokas ūdenssūkņi</t>
  </si>
  <si>
    <t xml:space="preserve">   ūdenskrāni</t>
  </si>
  <si>
    <t>Mazo upju tīrīšana (m / izmaksas gadā)</t>
  </si>
  <si>
    <t>Mārupītes aizauguma pļaušana Arkādijas parkā (ha / izmaksas gadā)</t>
  </si>
  <si>
    <t>Nr. 
p. k.</t>
  </si>
  <si>
    <t>4.5.</t>
  </si>
  <si>
    <t>4.6.</t>
  </si>
  <si>
    <t>4.7.</t>
  </si>
  <si>
    <t>4.8.</t>
  </si>
  <si>
    <t>8.1.</t>
  </si>
  <si>
    <t>8.2.</t>
  </si>
  <si>
    <t>Būvju situācijas plāna sagatavošana (izmaksas gadā)</t>
  </si>
  <si>
    <t>Detālplānojumu izstrāde un administratīvā pārraudzība (izmaksas gadā)</t>
  </si>
  <si>
    <t>Sugu skaits dzīvnieku kolekcijā</t>
  </si>
  <si>
    <t>Apmeklētāju skaits</t>
  </si>
  <si>
    <t>Departamentā konsultēto apmeklētāju skaits (klātiene / zvanu centrs)</t>
  </si>
  <si>
    <t>Finansējums sakrālā mantojuma objektu saglabāšanai (skaits / izmaksas gadā)</t>
  </si>
  <si>
    <t>04.03.00. Pilsētas transportbūvju uzturēšana</t>
  </si>
  <si>
    <t>Sporta nodarbības Rīgas apkaimju iedzīvotājiem (izmaksas gadā)</t>
  </si>
  <si>
    <t>Līdzfinansējums individuālajiem sportistiem, atsevišķiem komandas dalībniekiem un komandām (izmaksas gadā)</t>
  </si>
  <si>
    <t>Rekonstruētie, renovētie, restaurētie un labiekārtotie Rīgas valstspilsētas pašvaldībai piederošie un piekrītošie nekustamie īpašumi (objektu skaits / izmaksas gadā)</t>
  </si>
  <si>
    <t>Sašaurināt Rīgas valstspilsētas pašvaldības uzņēmējdarbību, atsavinot mantu un privatizējot nekustamos īpašumus, un iegūtos līdzekļus novirzīt Rīgas valstspilsētas pašvaldībai piederošo īpašumu sakārtošanai</t>
  </si>
  <si>
    <t xml:space="preserve">Nekustamo īpašumu  apgrūtinājumu saskaņojumi Rīgas valstspilsētas pašvaldības vārdā (saskaņojumu skaits / izmaksas gadā) </t>
  </si>
  <si>
    <t>Rīgas valstspilsētas pašvaldības administratīvajā teritorijā esošo kultūras pieminekļu (ēku, to daļu) sakārtošana (restaurācija, konservācija)</t>
  </si>
  <si>
    <t>Atbilstoši Rīgas valstspilsētas pašvaldības interesēm nekustamo īpašumu iegūšana pašvaldības īpašumā</t>
  </si>
  <si>
    <t>Sakopts Rīgas valstspilsētas pašvaldības dzīvojamais fonds</t>
  </si>
  <si>
    <t>Ārvalstu tūristu skaits Rīgas viesnīcās</t>
  </si>
  <si>
    <t>Sekmēt saimniecisko darbību attiecīgajā administratīvajā teritorijā</t>
  </si>
  <si>
    <t>Nodrošināti Rīgas valstspilsētas pašvaldības iedzīvotāju vajadzībām atbilstoši sociālie pakalpojumi dzīvesvietā</t>
  </si>
  <si>
    <t>Nodrošināt Rīgas valstspilsētas pašvaldības iedzīvotāju vajadzībām atbilstošus sociālos pakalpojumus dzīvesvietā</t>
  </si>
  <si>
    <t>Normatīvajos aktos noteiktajā kārtībā sniegti Rīgas valstspilsētas pašvaldības iedzīvotāju vajadzībām atbilstoši sociālie pakalpojumi dzīvesvietā</t>
  </si>
  <si>
    <t>Rīgas valstspilsētas pašvaldības brīvprātīgi uzņemtajām iniciatīvām, tajās noteikto sociālo pabalstu saņēmēju skaits (izmaksas gadā)</t>
  </si>
  <si>
    <t xml:space="preserve">Nodrošināt sociālo palīdzību Rīgas valstspilsētas pašvaldības iedzīvotājiem </t>
  </si>
  <si>
    <t>Rīgas valstspilsētas pašvaldības iedzīvotājiem sniegta sociālā palīdzība</t>
  </si>
  <si>
    <t>05.02.00. Kapsētu programma</t>
  </si>
  <si>
    <t>Sakopta kapsētu vide; 
Bezpiederīgo mirušo apbedīšana un kremēšana</t>
  </si>
  <si>
    <t>6.1.</t>
  </si>
  <si>
    <t>6.2.</t>
  </si>
  <si>
    <t>Izziņas par zemesgabala atļauto izmantošanu sagatavošana un izsniegšana</t>
  </si>
  <si>
    <t>Sociālās rehabilitācijas pakalpojums ar izmitināšanu mātēm ar garīga rakstura traucējumiem (GRT) ar bērniem vecumā līdz 2 gadiem (ģimeņu skaits / izmaksas dienā)</t>
  </si>
  <si>
    <t>Arhitektūras projektu / konkursu organizēšana</t>
  </si>
  <si>
    <t>Rīgas pilsētas attīstība un kvalitatīvas pilsētvides veidošana, ievērojot sabiedrības intereses, veidojot Rīgas pilsētu par konkurētspējīgu un pievilcīgu Baltijas jūras reģiona metropoli ar patīkamu, ērtu un harmonisku vidi, kā arī būvniecības procesa tiesiskuma nodrošināšana atbilstoši tās teritorijas plānojumam, apbūves noteikumiem un citiem tiesību aktiem</t>
  </si>
  <si>
    <t>Stratēģiski vadīt Rīgas pilsētas attīstību, veicināt pilsētas ekonomikas konkurētspēju, nodrošināt pilsētvides sabalansētu attīstību, iesaistīt sabiedrību pilsētas attīstības procesos, nodrošināt informāciju un komunikāciju par Rīgas pilsētas attīstību, nodrošināt būvniecības procesa tiesiskumu, realizāciju un kontroli</t>
  </si>
  <si>
    <t>Izstrādāti un administrēti pilsētas attīstības plānošanas dokumenti; atbilstoši normatīvajiem aktiem sagatavota būvniecības dokumentācija; sniegta informācija par pilsētas attīstību un pakalpojumiem klientiem;  Rīgas pilsēta pārstāvēta, popularizēta starptautiskos pasākumos; piesaistītas investīcijas pilsētas attīstībai</t>
  </si>
  <si>
    <t>Arhīva sniegtie pakalpojumi (izmaksas gadā)</t>
  </si>
  <si>
    <t>Pašvaldībai piederošā un piekrītošā nekustamā īpašuma racionāla un lietderīga izmantošana, nekustamā īpašuma pārvaldības 
attīstīšana</t>
  </si>
  <si>
    <t xml:space="preserve">Noslēgti līgumi par servitūtu u. c. lietu tiesību nodibināšanu, nekustamā īpašuma </t>
  </si>
  <si>
    <t>Izsniegtie slēdzieni par Rīgas valstspilsētas pašvaldības administratīvajā teritorijā esošo zemesgabalu piederību un piekritību nekustamā īpašuma lietošanas mērķa noteikšanai (skaits / izmaksas gadā)</t>
  </si>
  <si>
    <t>Saskaņoto dokumentu (būvprojektu u. c.) skaits gadījumos, ja nepieciešama īpašnieka piekrišana (skaits / izmaksas gadā)</t>
  </si>
  <si>
    <t>Nodrošināt satiksmes organizēšanu Rīgas pilsētas ielu tīklā</t>
  </si>
  <si>
    <t>Nodrošināta satiksmes organizēšana Rīgas pilsētas ielu tīklā</t>
  </si>
  <si>
    <t>Nodrošināt satiksmes organizēšanu Rīgas pilsētas ielu tīklā, regulējamos krustojumos un gājēju pārejās</t>
  </si>
  <si>
    <t>Nodrošināta satiksmes organizēšana Rīgas pilsētas ielu tīklā, regulējamos krustojumos un gājēju pārejās,  nodrošinot ceļa horizontālā apzīmējuma uzturēšanu</t>
  </si>
  <si>
    <t>Dzīvokļa īpašnieku kopības lēmumu pieņemšana aptaujas veidā (aptauju skaits)</t>
  </si>
  <si>
    <t>Nodrošināt saimnieciskai darbībai neizmantoto teritoriju uzturēšanu atbilstoši sanitārajām prasībām un kapsētu apsaimniekošanu; 
Nodrošināt Rīgas pilsētas bezpiederīgo mirušo apbedīšanu un kremēšanu</t>
  </si>
  <si>
    <t>Kapsētu vides sakopšana atbilstoši normatīvajos aktos noteiktajam; 
Nodrošināta Rīgas pilsētas bezpiederīgo mirušo apbedīšana un kremēšana</t>
  </si>
  <si>
    <t>Rīgas pilsētas bezpiederīgo mirušo (skaits / izmaksas gadā):</t>
  </si>
  <si>
    <t>Dzīvokļu skaits 18 sociālajās mājās, tajā skaitā:</t>
  </si>
  <si>
    <t>Rīgas pilsētas maznodrošinātajiem iedzīvotājiem piederošie sterilizētie un eitanizētie dzīvnieki (skaits / izmaksas gadā)</t>
  </si>
  <si>
    <t>Rūpnieciskās zvejas Rīgas pilsētas ūdenstilpēs un Rīgas jūras līča piekrastē Rīgas valstspilsētas pašvaldības administratīvajā teritorijā tiesību nomas līgumu slēgšana, speciālo atļauju (licenču) izsniegšana komercdarbībai, zivju resursu atražošana un aizsardzība</t>
  </si>
  <si>
    <t>Policijas pakalpojuma saņēmēju skaits (izmaksas gadā)</t>
  </si>
  <si>
    <t>Līdzfinansējums sporta organizācijām sacensību un sporta pasākumu īstenošanai (izmaksas gadā)</t>
  </si>
  <si>
    <t>Līdzfinansējums sporta organizāciju kapacitātes stiprināšanai (izmaksas gadā)</t>
  </si>
  <si>
    <t>Nodrošināt  mākslinieciski augstvērtīga kultūras pakalpojuma pieejamību visiem pilsētas iedzīvotājiem;  
Nodrošināt rīdzinieku informēšanu un kultūras pasākumu reklāmu</t>
  </si>
  <si>
    <t>Nodrošināt mākslinieciski augstvērtīga kultūras pakalpojuma pieejamību pilsētas iedzīvotājiem</t>
  </si>
  <si>
    <t>invalīdu transporta pakalpojuma saņēmēju skaits (izmaksas gadā)</t>
  </si>
  <si>
    <t>Vietu skaits (izmaksu daļa mēnesī, ko sedz pašvaldības dotācija) sadarbības vispārējā tipa
 līgumorganizācijās</t>
  </si>
  <si>
    <t>Vietu skaits (izmaksu daļa mēnesī, ko sedz pašvaldības dotācija) sadarbības ģimenes tipa
 līgumorganizācijās</t>
  </si>
  <si>
    <t>Nodrošināt personām bez noteiktas dzīvesvietas vai krīzes situācijā nonākušām personām patversmes, naktspatversmes,  īslaicīgas uzturēšanās mītnes, sociālās rehabilitācijas centra un zupas virtuves pakalpojumus</t>
  </si>
  <si>
    <t>Uzlabot veselības aprūpes pakalpojuma pieejamību un veikt iedzīvotāju veselības veicināšanas un slimību profilakses pasākumus</t>
  </si>
  <si>
    <t>Nodrošināt specializētajās darbnīcās personām ar garīga rakstura traucējumiem  sociālās rehabilitācijas pakalpojumu - darba prasmju un iemaņu apguves iespējas kvalificētu speciālistu uzraudzībā</t>
  </si>
  <si>
    <t>Kultūra, tradicionālo kultūras vērtību saglabāšanas veicināšana un tautas jaunrades attīstība (atbalsts kultūras pieminekļu saglabāšanai u. c.)</t>
  </si>
  <si>
    <t>Īstenots privatizācijas un atsavināšanas process Rīgas valstspilsētas pašvaldības administratīvajā teritorijā, kā arī nodrošināta Rīgas valstspilsētas pašvaldībai piederošo, dzīvojamām mājām funkcionāli nepieciešamo zemesgabalu iznomāšana</t>
  </si>
  <si>
    <t>Pirkuma līgumu un ķīlas līgumu (vienošanās) par grozījumiem noslēgšana (līgumu skaits / 
izmaksas gadā):</t>
  </si>
  <si>
    <t>Komisijas sagatavotie lēmumu projekti, kuri pieņemti Rīgas domē (lēmumu projektu skaits / 
izmaksas gadā):</t>
  </si>
  <si>
    <t>Dalība starptautiskajās apdraudēto sugu saglabāšanas programmās</t>
  </si>
  <si>
    <t xml:space="preserve">Pašvaldības funkcijas civilstāvokļa aktu reģistrācijai nodrošināšana </t>
  </si>
  <si>
    <t>Rīgas pilsētas Pārdaugavas dzimtsarakstu nodaļā</t>
  </si>
  <si>
    <t>Rīgas pilsētas Ziemeļu dzimtsarakstu nodaļā</t>
  </si>
  <si>
    <t>Rīgas pilsētas Vidzemes dzimtsarakstu nodaļā</t>
  </si>
  <si>
    <t>Rīgas pilsētas dzimtsarakstu nodaļā</t>
  </si>
  <si>
    <t>Racionāla un efektīva pašvaldības īpašuma izmantošana vērtības saglabāšanai un palielināšanai, īpašuma uzturēšanai nepieciešamo līdzekļu optimāla plānošana un izlietošana, kā arī tāda pārvaldīšanas modeļa un procesu izstrāde, kas nodrošinātu sabiedrības interesēm atbilstošu, ātru, caurskatāmu un efektīvu rīcību ar  pašvaldības īpašuma pārvaldīšanu</t>
  </si>
  <si>
    <t>Izpildes procesā esošo pirkuma līgumu skaits (izmaksas gadā)</t>
  </si>
  <si>
    <t>Administratīvās teritorijas labiekārtošana un sanitārā tīrība (ielu, ceļu un laukumu būvniecība, rekonstruēšana un uzturēšana; ielu, laukumu un citu publiskai lietošanai paredzēto teritoriju apgaismošana);
Sabiedriskā transporta pakalpojumu organizēšana</t>
  </si>
  <si>
    <t>Paaugstināts iedzīvotāju zināšanu līmenis departamenta pamatdarbības jautājumos, kā arī nodrošināta pārvaldība pārējām departamenta budžeta programmām</t>
  </si>
  <si>
    <t>Organizēta rūpnieciskās zvejas tiesību noma iekšējos ūdeņos un Rīgas jūras līča piekrastes teritorijā</t>
  </si>
  <si>
    <t>Sosnovska latvāņa ierobežošana īpaši aizsargājamās dabas teritorijās (ha)</t>
  </si>
  <si>
    <t>Atkritumu savākšana īpaši aizsargājamās dabas teritorijās (ha)</t>
  </si>
  <si>
    <t>Krūmu ciršana īpaši aizsargājamās dabas teritorijās (ha)</t>
  </si>
  <si>
    <t>Policijas reaģēšanas laiks – patruļas ierašanās notikuma vietā (minūtes / viena izsaukuma izmaksas)</t>
  </si>
  <si>
    <t>Policijas darbinieku skaits norīkojumā vienā dienā, pildot policijas pamatfunkcijas (izmaksas dienā)</t>
  </si>
  <si>
    <t>Veicināta mūžizglītība</t>
  </si>
  <si>
    <t>Nodrošināt Rīgas valstspilsētas pašvaldības mūžizglītības attīstības rīcības plāna īstenošanu un pedagogu profesionālo pilnveidi</t>
  </si>
  <si>
    <t>Pašvaldību savstarpējo norēķinu uzskaite un kontrole, koordinēta un daļēji finansēta  departamenta padotībā esošo</t>
  </si>
  <si>
    <t>izglītības iestāžu organizēto  bērnu un jauniešu nometņu darbība, plānoti un organizēti skolēnu nodarbināšanas pasākumi,</t>
  </si>
  <si>
    <t>nodrošinātas izglītības iestādes ar mācību līdzekļiem, inventāru, atbalstīti interešu izglītības rīkotie pasākumi, sniegts</t>
  </si>
  <si>
    <t xml:space="preserve">Rīgas valstspilsētas pašvaldības līdzfinansēto nometņu un brīvā laika pavadīšanas projektu skaits </t>
  </si>
  <si>
    <t>Nodrošināta sporta un fizisko aktivitāšu pieejamība visām Rīgas pilsētas iedzīvotāju grupām, sekmēta veselīgas, sportiskas un aktīvas</t>
  </si>
  <si>
    <t>paaudzes izaugšana; izstrādāts gada kalendārais plāns pilsētas sporta pasākumiem un nodrošināta tā izpilde;</t>
  </si>
  <si>
    <t>Nodrošināta sporta un fizisko aktivitāšu pieejamība visām Rīgas pilsētas iedzīvotāju grupām, sekmēta veselīgas, sportiskas un aktīvas paaudzes izaugšana, sadarbībā ar sporta federācijām, valsts un pašvaldības sporta institūcijām, nevalstiskajām sporta organizācijām  tiek panākts daudzveidīgs sporta pasākumu piedāvājums pilsētas iedzīvotājiem un viesiem, konkursa kārtībā Rīgas sporta organizācijas saņem finansējumu savai darbībai</t>
  </si>
  <si>
    <t>Sociālās palīdzības  (sociālās aprūpes) nodrošināšana  iedzīvotājiem (sociālā palīdzība maznodrošinātām ģimenēm un sociāli mazaizsargātām personām, veco ļaužu nodrošināšana ar vietām pansionātos, bāreņu un bez vecāku gādības palikušo bērnu nodrošināšana ar vietām  mācību un audzināšanas iestādēs, bezpajumtnieku nodrošināšana ar naktsmītni u. c.);
Bērnu tiesību aizsardzības īstenošana pašvaldības administratīvajā teritorijā;
Veselības aprūpes pieejamības nodrošināšana</t>
  </si>
  <si>
    <t>Rīgas pilsētas iedzīvotājiem sniegts ilgstošas sociālās aprūpes un sociālās rehabilitācijas pakalpojums institūcijā</t>
  </si>
  <si>
    <t xml:space="preserve">Rīgas valstspilsētas pašvaldības administratīvajā teritorijā nodrošināti sociālie pakalpojumi personām bez noteiktas dzīvesvietas vai krīzes situācijā nonākušām personām </t>
  </si>
  <si>
    <t>HIV profilakses programma (darba stundu skaits gadā / vienas stundas izmaksas)</t>
  </si>
  <si>
    <t>Rīgas pilsētas iedzīvotājiem - personām ar garīga rakstura traucējumiem sniegti grupu mājas (dzīvokļa) un specializēto darbnīcu pakalpojumi</t>
  </si>
  <si>
    <t>Jaunradītās darba vietas (punkti atbilstoši aģentūras stratēģijai)</t>
  </si>
  <si>
    <t>Potenciālie investīciju projekti Rīgā (punkti atbilstoši aģentūras stratēģijai)</t>
  </si>
  <si>
    <t>Veiktās investīcijas Rīgā  (punkti atbilstoši aģentūras stratēģijai)</t>
  </si>
  <si>
    <t>Uzturēts Rīgas Nacionālais zooloģiskais dārzs, pilnveidota tā darbība, kopjot ilggadējas tradīcijas, un attīstīti jauni, izglītojoši un brīvā laika pavadīšanai ģimenēm un arī visām vecuma grupām piemēroti pasākumi. Gādāts par iedzīvotāju izglītību, veicot zooloģiska un ekoloģiska rakstura zināšanu sniegšanu iedzīvotājiem, veicināta vides izglītības līmeņa paaugstināšana, nodrošināta iespēja pavadīt  atpūtas un brīvo laiku dabā, popularizēts veselīgs dzīvesveids un sava teritorija kā pievilcīgs tūrisma objekts</t>
  </si>
  <si>
    <t>01.16.00. Rīgas valstspilsētas pašvaldības amatpersonu un darbinieku veselības apdrošināšanas programma</t>
  </si>
  <si>
    <t xml:space="preserve">Apdrošināta pašvaldības amatpersonu un darbinieku veselība, īstenojot veselības apdrošināšanas programmu </t>
  </si>
  <si>
    <t>Kultūras pasākumu / pasākumu programmu informatīvais nodrošinājums (izmaksas par vienu 
apmeklētāju gadā)</t>
  </si>
  <si>
    <t>nozari regulējošiem normatīvajiem aktiem, tajos noteikto sociālo pabalstu saņēmēju skaits 
(izmaksas gadā)</t>
  </si>
  <si>
    <t xml:space="preserve">sociālā darba pakalpojuma nodrošināšana ģimenēm ar bērniem - deleģējuma līgums (ģimeņu skaits 
mēnesī / izmaksas mēnesī)  </t>
  </si>
  <si>
    <t>Rīgas valstspilsētas pašvaldības aģentūra "Rīgas digitālā aģentūra"</t>
  </si>
  <si>
    <t>Nodrošināt inovatīvus, kvalitatīvus un drošus IKT produktus un pakalpojumus</t>
  </si>
  <si>
    <t>IKT resursu nodrošināšana un uzturēšana</t>
  </si>
  <si>
    <t>Informācijas sistēmu un centrālās infrastruktūras nodrošināšana lietotājam</t>
  </si>
  <si>
    <t xml:space="preserve"> 24.01.00. Rīgas valstspilsētas pašvaldības aģentūra "Rīgas digitālā aģentūra"</t>
  </si>
  <si>
    <t>Tehniski aprīkotas darba vietas apkalpošanas izmaksas (skaits / izmaksas gadā)</t>
  </si>
  <si>
    <t>atbalsta personas pakalpojums ģimenēm, kuras audzina bērnu ar funkcionāliem traucējumiem (stundu skaits / vienas stundas izmaksas)</t>
  </si>
  <si>
    <t>Caurteku aizsargrestu tīrīšana / remontdarbi (skaits / izmaksas gadā)</t>
  </si>
  <si>
    <t>Sanitāro mezglu uzturēšana ( skaits / izmaksas gadā )</t>
  </si>
  <si>
    <r>
      <t>Sadzīves atkritumu izvešana (m</t>
    </r>
    <r>
      <rPr>
        <vertAlign val="superscript"/>
        <sz val="11"/>
        <rFont val="Times New Roman"/>
        <family val="1"/>
        <charset val="186"/>
      </rPr>
      <t>3</t>
    </r>
    <r>
      <rPr>
        <sz val="11"/>
        <rFont val="Times New Roman"/>
        <family val="1"/>
        <charset val="186"/>
      </rPr>
      <t xml:space="preserve"> / izmaksas gadā)</t>
    </r>
  </si>
  <si>
    <t>Izziņu un atteikumu projektu sagatavošana zemesgabalu iegūšanai vai turpmākai saglabāšanai īpašumā (skaits / izmaksas gadā)</t>
  </si>
  <si>
    <t>Zemes un telpu nomas līgumu slēgšana ar īpašniekiem pašvaldības izglītības, labklājības un kultūras iestāžu darbības nodrošināšanai</t>
  </si>
  <si>
    <t>Noslēgti  telpu nomas līgumi pašvaldības iestāžu darbības nodrošināšanai un zemes nomas līgumi ēku (būvju)  īpašumu uzturēšanai</t>
  </si>
  <si>
    <t>Zemes izmantošanas un apbūves kārtības noteikšana saskaņā ar pašvaldības teritorijas plānojumu - īpašuma jautājumi;
Sekmēt saimniecisko darbību attiecīgajā administratīvajā teritorijā</t>
  </si>
  <si>
    <t>Sakopto aizsargājamo koku skaits (izmaksas gadā)</t>
  </si>
  <si>
    <t>Nodrošināt iedzīvotājiem un pilsētas viesiem sakoptu pilsētvidi</t>
  </si>
  <si>
    <t>Nodrošināta iedzīvotājiem un pilsētas viesiem labiekārtota un sakopta pilsētvide</t>
  </si>
  <si>
    <t>Zāles pļaušana atbilstoši saistošajos noteikumos noteiktajam (ha), t.sk.:</t>
  </si>
  <si>
    <t xml:space="preserve"> Pārvalde</t>
  </si>
  <si>
    <t>ārpakalpojums</t>
  </si>
  <si>
    <r>
      <t>Atkritumu savākšana un izvešana (m</t>
    </r>
    <r>
      <rPr>
        <vertAlign val="superscript"/>
        <sz val="11"/>
        <rFont val="Times New Roman"/>
        <family val="1"/>
        <charset val="186"/>
      </rPr>
      <t>3</t>
    </r>
    <r>
      <rPr>
        <sz val="11"/>
        <rFont val="Times New Roman"/>
        <family val="1"/>
        <charset val="186"/>
      </rPr>
      <t>), t.sk.:</t>
    </r>
  </si>
  <si>
    <t>Šķeldošana (objektu / adrešu skaits)</t>
  </si>
  <si>
    <t>Koku vainagu kopšana, koku, arī bīstamo,  ciršana, t.sk.:</t>
  </si>
  <si>
    <t>Pārvalde</t>
  </si>
  <si>
    <r>
      <t>Sniega izvešana - ārpakalpojums (m</t>
    </r>
    <r>
      <rPr>
        <vertAlign val="superscript"/>
        <sz val="11"/>
        <rFont val="Times New Roman"/>
        <family val="1"/>
        <charset val="186"/>
      </rPr>
      <t>3</t>
    </r>
    <r>
      <rPr>
        <sz val="11"/>
        <rFont val="Times New Roman"/>
        <family val="1"/>
        <charset val="186"/>
      </rPr>
      <t>)</t>
    </r>
  </si>
  <si>
    <r>
      <t>Piespiedu izpildes ietvju attīrīšana no sniega, ietvju kaisīšana, ārpakalpojums (m</t>
    </r>
    <r>
      <rPr>
        <vertAlign val="superscript"/>
        <sz val="11"/>
        <rFont val="Times New Roman"/>
        <family val="1"/>
        <charset val="186"/>
      </rPr>
      <t>2</t>
    </r>
    <r>
      <rPr>
        <sz val="11"/>
        <rFont val="Times New Roman"/>
        <family val="1"/>
        <charset val="186"/>
      </rPr>
      <t>)</t>
    </r>
  </si>
  <si>
    <t>Spēļu un rekreācijas laukumu ikgadējo pārbaužu veikšana  (laukumu skaits / izmaksas gadā)</t>
  </si>
  <si>
    <t>Pašvaldības teritoriju sakopšana un uzturēšana, labiekārtošana</t>
  </si>
  <si>
    <t>01.06.00. Sabiedriskā transporta pakalpojumi Rīgas pilsētā</t>
  </si>
  <si>
    <t>Nodrošināti kvalitatīvi sabiedriskā transporta pakalpojumi</t>
  </si>
  <si>
    <t>Sniegt pasažieru prasībām atbilstošus sabiedriskā transporta pakalpojumus, nepārtraukti paaugstinot 
pakalpojumu kvalitāti</t>
  </si>
  <si>
    <t>Nodrošināti kvalitatīvi, pasažieru prasībām atbilstoši sabiedriskā transporta pakalpojumi</t>
  </si>
  <si>
    <t>Nobraukums maršrutu tīklā (tūkst. km), no tiem:</t>
  </si>
  <si>
    <t>Pārvadātie pasažieri (tūkst.), no tiem:</t>
  </si>
  <si>
    <t>6. pielikums</t>
  </si>
  <si>
    <t>Veikti pasākumi Rīgas pilsētas velotransporta attīstības programmas īstenošanai</t>
  </si>
  <si>
    <t>Velosatiksmes popularizēšana, veloinfrastruktūras uzlabošana</t>
  </si>
  <si>
    <t>Padarīt Rīgu par velobraucējiem draudzīgu pilsētu ar sakārtotu infrastruktūru</t>
  </si>
  <si>
    <t>Velosatiksmes popularizēšanas pasākumi (skaits / izmaksas gadā)</t>
  </si>
  <si>
    <t>Ceļu satiksmes organizācijas tehnisko līdzekļu uzturēšanas darbi (izmaksas mēnesī)</t>
  </si>
  <si>
    <t>Ceļu satiksmes organizācijas tehnisko līdzekļu atjaunošanas darbi (vienību skaits / izmaksas gadā)</t>
  </si>
  <si>
    <t>Ceļu satiksmes organizācijas tehnisko līdzekļu uzstādīšana pasākumu laikā (izmaksas mēnesī)</t>
  </si>
  <si>
    <t>Ceļu satiksmes organizācijas tehnisko līdzekļu ĢIS uzturēšana (izmaksas mēnesī)</t>
  </si>
  <si>
    <r>
      <t>Ceļu horizontālā apzīmējuma uzturēšanas darbi (m</t>
    </r>
    <r>
      <rPr>
        <vertAlign val="superscript"/>
        <sz val="11"/>
        <rFont val="Times New Roman"/>
        <family val="1"/>
        <charset val="186"/>
      </rPr>
      <t>2</t>
    </r>
    <r>
      <rPr>
        <sz val="11"/>
        <rFont val="Times New Roman"/>
        <family val="1"/>
        <charset val="186"/>
      </rPr>
      <t xml:space="preserve"> / izmaksas gadā)</t>
    </r>
  </si>
  <si>
    <t>Lietusūdens kanalizācijas sūkņu staciju uzturēšana (staciju skaits / izmaksas gadā)</t>
  </si>
  <si>
    <t>Kultūras vērtību saglabāšana un izplatīšana, nodrošinot bibliotekāro pakalpojumu pieejamību iedzīvotājiem Rīgas valstspilsētas pašvaldības administratīvajā teritorijā</t>
  </si>
  <si>
    <t>Uzlabots pilsētas tēls un atpazīstamība, veicinot investīciju, tūristu, studentu un augsti kvalificētu speciālistu piesaisti pilsētai. Mazināta tūrisma sezonalitāte, veicinot pieprasījumu pēc viesmīlības pakalpojumiem ārpus galvenās tūrisma sezonas, kā arī vietējo un starptautisko investīciju, t. sk. starptautisko uzņēmumu, piesaisti</t>
  </si>
  <si>
    <t>Spēļu un rekreācijas laukumu ierīču un aprīkojuma uzturēšana un remonts (laukumu skaits /
 izmaksas gadā)</t>
  </si>
  <si>
    <t>Velojoslu izveide (objektu skaits / izmaksas gadā)</t>
  </si>
  <si>
    <t>sociālās rehabilitācijas programmas - socializācijas grupas (AST)</t>
  </si>
  <si>
    <t>porciju skaits ēdiena piegādes un izdalīšanas pakalpojumam mazaizsargātām personām gadā (vienas 
porcijas izmaksas)</t>
  </si>
  <si>
    <t>Pansijas pakalpojums pilngadīgai personai bez noteiktas dzīvesvietas, ja personai nepieciešamais 
sociālās aprūpes pakalpojuma apjoms atbilst aprūpes mājās pakalpojuma (aprūpes trešā vai 
ceturtā līmeņa) apjomam (vidējās izmaksas dienā)</t>
  </si>
  <si>
    <t xml:space="preserve">Veselības veicināšanas, ģimenes veselības veicināšanas un slimību profilakses informatīvi 
izglītojošie pasākumi (kopējais pasākumu stundu skaits gadā) </t>
  </si>
  <si>
    <t>Luksoforu apgaismojumam patērētās elektroenerģijas izmaksu attiecība pret kopējām luksoforu
 apgaismojuma uzturēšanas izmaksām (procenti)</t>
  </si>
  <si>
    <r>
      <t>Brīvības pieminekļa teritorijas kopšana (sniega tīrīšana, lapu un gružu savākšana, ziedu kārtošana) 
(m</t>
    </r>
    <r>
      <rPr>
        <vertAlign val="superscript"/>
        <sz val="11"/>
        <rFont val="Times New Roman"/>
        <family val="1"/>
        <charset val="186"/>
      </rPr>
      <t>2</t>
    </r>
    <r>
      <rPr>
        <sz val="11"/>
        <rFont val="Times New Roman"/>
        <family val="1"/>
        <charset val="186"/>
      </rPr>
      <t xml:space="preserve"> / izmaksas gadā)</t>
    </r>
  </si>
  <si>
    <t>Nekustamo īpašumu nostiprināšana Rīgas pilsētas Vidzemes priekšpilsētas tiesas zemesgrāmatu 
nodaļā (īpašumu skaits / izmaksas gadā):</t>
  </si>
  <si>
    <t>Izsūtītie atgādinājumi par pirkuma līgumu slēgšanu, zemes nomas līgumu slēgšanu (atgādinājumu 
skaits / izmaksas gadā)</t>
  </si>
  <si>
    <t>Dzīvojamām mājām funkcionāli nepieciešamā zemesgabala pārskatīšana tematiskā plānojuma izstrādē 
(māju skaits / izmaksas gadā)</t>
  </si>
  <si>
    <t>Organizētās mācību nodarbības</t>
  </si>
  <si>
    <t>Nekustamā īpašuma iegūšanas pašvaldības īpašumā procesa nodrošināšana (objektu skaits / 
izmaksas gadā)</t>
  </si>
  <si>
    <t>Rīgas pilsētas dzimtsarakstu nodaļas</t>
  </si>
  <si>
    <t>Nelikumīgi novietotu objektu izvākšana no publiskām ūdenstilpēm (skaits / izmaksas gadā)</t>
  </si>
  <si>
    <t>2.</t>
  </si>
  <si>
    <t>Programma 
Darbības iznākums
Darbības rezultāta mērķis
Darbības rezultāts / pakalpojums</t>
  </si>
  <si>
    <t>Darbības rezultāts / pakalpojums:</t>
  </si>
  <si>
    <t>Reklāmu / izkārtņu / būvieceru tekstu atbilstība Valsts valodas likumam (konsultāciju skaits / 
izmaksas gadā)</t>
  </si>
  <si>
    <t>Administratīvo pārkāpumu protokoli (skaits / izmaksas gadā)</t>
  </si>
  <si>
    <t>Rīgas valstspilsētas pašvaldības nekustamā īpašuma, kas nav nepieciešams pašvaldības funkciju nodrošināšanai, pārdošana, iegūstot līdzekļus pašvaldības budžetā</t>
  </si>
  <si>
    <t>Noteikt mākslīgo būvju kvalitatīvo stāvokli, veicot to apsekošanu normatīvajos dokumentos noteiktā kārtībā un laikā saskaņā ar LVS 190-11 "Tiltu inspekcija un pārbaude uz slodzi"</t>
  </si>
  <si>
    <t>Lietusūdens kanalizācijas kolektoru un aku skalošana (tīrīšana) (izmaksas mēnesī)</t>
  </si>
  <si>
    <t>atbalsts Rīgas skolēnu līdzdalībai starptautiskos pasākumos, nodrošināta Rīgas skolu 2. klašu skolēnu peldēšanas apmācība</t>
  </si>
  <si>
    <t>Rīgas skolu 2. klašu skolēnu peldēšanas apmācība (izmaksas vienam kursam)</t>
  </si>
  <si>
    <t>Pašvaldības administratīvajā teritorijā deklarētām personām tiek nodrošināta iespēja saņemt atbalsta pakalpojumu</t>
  </si>
  <si>
    <t>Luksoforu objektu apsekošanas un konstatēto trūkumu un bojājumu novēršanas reižu skaits gadā 
(izmaksas gadā)</t>
  </si>
  <si>
    <t>Uzlabot pilsētas tēlu un atpazīstamību, veicinot investīciju, tūristu, studentu un augsti kvalificētu speciālistu piesaisti pilsētai; Mazināt tūrisma sezonalitāti, veicinot pieprasījumu pēc viesmīlības pakalpojumiem ārpus galvenās tūrisma sezonas, kā arī  vietējo un starptautisko investīciju, t. sk. starptautisko uzņēmumu, piesaisti</t>
  </si>
  <si>
    <t>Rīgas valstspilsētas pašvaldības iestādes nodrošinātas ar informācijas un komunikācijas tehnoloģiju (turpmāk - IKT) produktiem un pakalpojumiem, 
lai pildītu savas autonomās funkcijas</t>
  </si>
  <si>
    <t>Darbības rezultāts / pakalpojums</t>
  </si>
  <si>
    <t>Organizēt Rīgas valstspilsētas pašvaldības administratīvajā teritorijā esošo pašvaldības dzīvojamo māju (to domājamo daļu), dzīvokļu, mākslinieku darbnīcu, neapdzīvojamo telpu un viendzīvokļa māju privatizāciju un atsavināšanu;  apkopot informāciju par privatizācijas un atsavināšanas norisi, slēgt zemes nomas līgumus par Rīgas valstspilsētas pašvaldībai piederošajiem, dzīvojamām mājām funkcionāli nepieciešamajiem zemesgabaliem, kuri tiek saglabāti pašvaldības īpašumā</t>
  </si>
  <si>
    <t>Dzīvojamās mājas kopīpašuma domājamo daļu sadalījuma sagatavošana (sagatavotā informācija / izmaksas gadā)</t>
  </si>
  <si>
    <t xml:space="preserve">Sakopta  Rīgas valstspilsētas pašvaldības Centrālās administrācijas Teritorijas labiekārtošanas pārvaldes  (turpmāk - Pārvalde) 
valdījumā publiskā lietošanā esošā pašvaldības administratīvā teritorija </t>
  </si>
  <si>
    <t>saskaņā ar līgumu starp Pārvaldi un SIA "Getliņi EKO" (Pārvalde)</t>
  </si>
  <si>
    <r>
      <t>Rotaļu laukumu, tirdzniecības vietu u. c. pašvaldības teritoriju regulāras sakopšanas organizēšana (sētnieku pakalpojumi (m</t>
    </r>
    <r>
      <rPr>
        <vertAlign val="superscript"/>
        <sz val="11"/>
        <rFont val="Times New Roman"/>
        <family val="1"/>
        <charset val="186"/>
      </rPr>
      <t>2</t>
    </r>
    <r>
      <rPr>
        <sz val="11"/>
        <rFont val="Times New Roman"/>
        <family val="1"/>
        <charset val="186"/>
      </rPr>
      <t>))</t>
    </r>
  </si>
  <si>
    <r>
      <t>Ceļu un gājēju ietvju seguma atjaunošanas un bedrīšu remontdarbi (m</t>
    </r>
    <r>
      <rPr>
        <vertAlign val="superscript"/>
        <sz val="11"/>
        <rFont val="Times New Roman"/>
        <family val="1"/>
        <charset val="186"/>
      </rPr>
      <t>2</t>
    </r>
    <r>
      <rPr>
        <sz val="11"/>
        <rFont val="Times New Roman"/>
        <family val="1"/>
        <charset val="186"/>
      </rPr>
      <t>)</t>
    </r>
  </si>
  <si>
    <t xml:space="preserve">   ar braukšanas maksas 100 % atlaidi</t>
  </si>
  <si>
    <t>Atbalsts ģimenēm domstarpību risināšanā (lietu skaits / izmaksas gadā)</t>
  </si>
  <si>
    <t>Rīgas valstspilsētas pašvaldības investīciju programma (projektu skaits / izmaksas gadā)</t>
  </si>
  <si>
    <t>Vietu skaits īslaicīgas sociālās aprūpes un sociālās rehabilitācijas institūcijā - krīzes centrā (izmaksas
 dienā)</t>
  </si>
  <si>
    <t>Nodrošināt Rīgas pilsētas iedzīvotājus un viesus ar sabiedrisko tualešu izmantošanas iespējām, nodrošināt strūklaku darbību, 
kā arī vides kvalitāti</t>
  </si>
  <si>
    <t>Novērsta apkārtējās vides piesārņošana, samazināts sadzīves atkritumu poligonā "Getliņi EKO" noglabāto  sadzīves bīstamo 
atkritumu daudzums</t>
  </si>
  <si>
    <r>
      <t>Vienas vienības vidējās izmaksas (</t>
    </r>
    <r>
      <rPr>
        <i/>
        <sz val="11"/>
        <rFont val="Times New Roman"/>
        <family val="1"/>
        <charset val="186"/>
      </rPr>
      <t>euro)</t>
    </r>
  </si>
  <si>
    <t xml:space="preserve">Pašvaldības teritorijas plānojuma izstrāde pilsētas attīstībai; 
Administratīvās teritorijas būvniecības procesa tiesiskuma nodrošināšana;
Administratīvās teritorijas labiekārtošana </t>
  </si>
  <si>
    <t>05.16.00. Atkritumu apsaimniekošanas sistēmu uzturēšana</t>
  </si>
  <si>
    <r>
      <t>atsevišķie renovētie dzīvokļi (dzīvokļa platība  m</t>
    </r>
    <r>
      <rPr>
        <vertAlign val="superscript"/>
        <sz val="11"/>
        <rFont val="Times New Roman"/>
        <family val="1"/>
        <charset val="186"/>
      </rPr>
      <t xml:space="preserve">2 </t>
    </r>
    <r>
      <rPr>
        <sz val="11"/>
        <rFont val="Times New Roman"/>
        <family val="1"/>
        <charset val="186"/>
      </rPr>
      <t xml:space="preserve"> / izmaksas gadā) </t>
    </r>
  </si>
  <si>
    <t>Starptautisku un vietējas nozīmes festivālu projektu īstenošana, tajā skaitā:</t>
  </si>
  <si>
    <t>Saskaņā ar Pašvaldību likuma 4. pantu un Sociālo pakalpojumu un sociālās palīdzības likuma 9. panta pirmo daļu nodrošināt sociālo pakalpojumu krīzes situācijā nonākušām personām un bāreņiem, un bez vecāku gādības palikušiem bērniem, ja nav iespējams nodrošināt viņu aprūpi un audzināšanu audžuģimenē vai pie aizbildņa, nodrošināt mājokli, sociālo aprūpi un sociālo rehabilitāciju, un īslaicīgu sociālo rehabilitāciju krīzes situācijā nonākušiem bērniem un ģimenēm</t>
  </si>
  <si>
    <t>Attīstītas investīciju piesaistes, investīciju vides pilnveidošanas, tūrisma attīstības, starptautiskās sadarbības koordinēšanas jomas</t>
  </si>
  <si>
    <t>lēmumu projektu par  izīrētu / neizīrētu dzīvokļu (viendzīvokļa māju) / dzīvokļu domājamo daļu atsavināšanu sagatavošana</t>
  </si>
  <si>
    <t>lēmumu projektu par neprivatizētu neapdzīvojamo telpu vai mākslinieka darbnīcu / neapdzīvojamo telpu vai mākslinieku darbnīcu  domājamo daļu atsavināšanu sagatavošana</t>
  </si>
  <si>
    <t>lēmumu projektu par dzīvojamai mājai funkcionāli nepieciešamā zemesgabala nodošanu īpašumā dzīvokļa īpašniekiem sagatavošana</t>
  </si>
  <si>
    <t>lēmumu projektu par dzīvojamai mājai funkcionāli nepieciešamā Rīgas valstspilsētas pašvaldībai</t>
  </si>
  <si>
    <t>lēmumu projektu par dzīvokļu / dzīvokļu domājamo daļu nostiprināšanu zemesgrāmatā uz Rīgas valstspilsētas pašvaldības vārda sagatavošana</t>
  </si>
  <si>
    <t>piederošā zemesgabala / zemesgabala daļas nodošanu privatizācijai dzīvojamās mājas dzīvokļa</t>
  </si>
  <si>
    <t>īpašnieku kooperatīvās sabiedrības dzīvokļa īpašniekiem sagatavošana</t>
  </si>
  <si>
    <t>lēmumu projektu par neapdzīvojamo telpu, mākslinieka darbnīcu vai dzīvokļa lietošanas veida maiņu sagatavošana</t>
  </si>
  <si>
    <t xml:space="preserve">lēmumu projektu par dzīvojamām mājām funkcionāli nepieciešamā zemesgabala pārskatīšanu - tematiskā plānojuma izstrādei sagatavošana
</t>
  </si>
  <si>
    <t xml:space="preserve">lēmumu projektu par Rīgas valstspilsētas pašvaldības administratīvajā teritorijā esošo dzīvojamām </t>
  </si>
  <si>
    <t>mājām funkcionāli nepieciešamo zemesgabalu (zemes vienību) piekritību Rīgas valstspilsētas pašvaldībai sagatavošana</t>
  </si>
  <si>
    <t>Rīgas valstspilsētas pašvaldības Ārtelpas un mobilitātes departaments</t>
  </si>
  <si>
    <t>Komunālo pakalpojumu organizēšana iedzīvotājiem (ūdensapgāde un kanalizācija; siltumapgāde; sadzīves atkritumu apsaimniekošana, notekūdeņu savākšana, novadīšana un attīrīšana) neatkarīgi no tā, kā īpašumā
 atrodas dzīvojamais fonds; 
Palīdzība iedzīvotājiem dzīvokļa jautājumu risināšanā;
Administratīvās teritorijas labiekārtošana un sanitārā tīrība vides aizsardzības jomā (parku, skvēru un zaļo zonu ierīkošana un uzturēšana; kapsētu izveidošana un uzturēšana, u. c.);
Publiskā lietošanā esošo mežu un ūdeņu izmantošana</t>
  </si>
  <si>
    <t>3.</t>
  </si>
  <si>
    <t>4.</t>
  </si>
  <si>
    <t>5.</t>
  </si>
  <si>
    <t>6.</t>
  </si>
  <si>
    <t>7.</t>
  </si>
  <si>
    <t>8.</t>
  </si>
  <si>
    <t>9.</t>
  </si>
  <si>
    <t>10.</t>
  </si>
  <si>
    <t>11.</t>
  </si>
  <si>
    <t>12.</t>
  </si>
  <si>
    <t>13.</t>
  </si>
  <si>
    <t>14.</t>
  </si>
  <si>
    <t>15.</t>
  </si>
  <si>
    <t>16.</t>
  </si>
  <si>
    <t>17.</t>
  </si>
  <si>
    <t>18.</t>
  </si>
  <si>
    <t>19.</t>
  </si>
  <si>
    <t>20.</t>
  </si>
  <si>
    <t>21.</t>
  </si>
  <si>
    <t>22.</t>
  </si>
  <si>
    <t>23.</t>
  </si>
  <si>
    <t>24.</t>
  </si>
  <si>
    <t>25.</t>
  </si>
  <si>
    <t>26.</t>
  </si>
  <si>
    <t>27.</t>
  </si>
  <si>
    <t xml:space="preserve">ārpakalpojuma līguma ietvaros - bīstamie atkritumi </t>
  </si>
  <si>
    <t>Ielu nosaukuma un mājas numura zīmes (skaits / izmaksas gadā)</t>
  </si>
  <si>
    <t>01.01.00. Rīgas valstspilsētas pašvaldības Centrālā administrācija un Rīgas valstspilsētas pašvaldības Finanšu departaments</t>
  </si>
  <si>
    <t>Rīgas valstspilsētas pašvaldības Pilsētas attīstības departaments</t>
  </si>
  <si>
    <t>Rīgas valstspilsētas pašvaldības Īpašuma departaments</t>
  </si>
  <si>
    <t>03.01.00. Rīgas valstspilsētas pašvaldības Īpašuma departamenta darbības un nekustamā īpašuma izmantošanas procesu nodrošinājums</t>
  </si>
  <si>
    <t>Projekti, kurus administrē Rīgas valstspilsētas pašvaldības Īpašuma departaments:</t>
  </si>
  <si>
    <t xml:space="preserve">informācija Rīgas valstspilsētas pašvaldības Finanšu departamenta Pašvaldības ieņēmumu pārvaldei nekustamā īpašuma lietošanas mērķa noteikšanai NĪN administrēšanas vajadzībām; </t>
  </si>
  <si>
    <t>Rīgas valstspilsētas pašvaldības Mājokļu un vides departaments</t>
  </si>
  <si>
    <t>Rīgas valstspilsētas pašvaldības policija</t>
  </si>
  <si>
    <t>14.01.00. Rīgas valstspilsētas pašvaldības policija</t>
  </si>
  <si>
    <t>Rīgas valstspilsētas pašvaldības bāriņtiesa</t>
  </si>
  <si>
    <t>15.01.00. Rīgas valstspilsētas pašvaldības bāriņtiesa</t>
  </si>
  <si>
    <t xml:space="preserve">Atbilstoši Rīgas valstspilsētas pašvaldības bāriņtiesas kompetencei nodrošināt bērna interešu aizsardzību, ja to nespēj vai nevar nodrošināt vecāki, un sekmēt bērna tiesības augt un attīstīties drošā vidē – ģimenē </t>
  </si>
  <si>
    <t xml:space="preserve">Rīgas valstspilsētas pašvaldības Labklājības departaments </t>
  </si>
  <si>
    <t xml:space="preserve"> 21.01.00. Rīgas valstspilsētas pašvaldības aģentūra "Rīgas investīciju un tūrisma aģentūra"</t>
  </si>
  <si>
    <t>Rīgas valstspilsētas pašvaldības aģentūra "Rīgas pieminekļu aģentūra"</t>
  </si>
  <si>
    <t xml:space="preserve"> 23.01.00. Rīgas valstspilsētas pašvaldības aģentūra "Rīgas pieminekļu aģentūra"</t>
  </si>
  <si>
    <t>Pašvaldības amatpersonu un darbinieku veselības apdrošināšana, no tiem:</t>
  </si>
  <si>
    <t>amatpersonas (darbinieki), kas pakļautas reālam dzīvības vai veselības apdraudējumam (riskam)</t>
  </si>
  <si>
    <t>05.01.00. Rīgas valstspilsētas pašvaldības Mājokļu un vides departaments</t>
  </si>
  <si>
    <t>02.01.01. Rīgas valstspilsētas pašvaldības Pilsētas attīstības departaments</t>
  </si>
  <si>
    <t xml:space="preserve">16.16.00. Konkursi par finansiālu atbalstu sporta pasākumiem un sporta organizācijām </t>
  </si>
  <si>
    <t>16.21.00. Kultūras projektu finansēšanas konkursa programma</t>
  </si>
  <si>
    <t>Rīgas valstspilsētas pašvaldības Izglītības, kultūras un sporta departaments</t>
  </si>
  <si>
    <t>18.03.00. Rīgas Bērnu, jauniešu un ģimeņu sociālā atbalsta centrs</t>
  </si>
  <si>
    <t>Rīgas valstspilsētas pašvaldības aģentūra "Rīgas investīciju un tūrisma aģentūra"</t>
  </si>
  <si>
    <t>Rīgas valstspilsētas pašvaldības Izglītības, kultūras un sporta departamenta organizētie pasākumi 
(izmaksas gadā)</t>
  </si>
  <si>
    <t>Kultūras projektu finansēšanas konkursā atbalstītie projekti (izmaksas gadā)</t>
  </si>
  <si>
    <t>04.04.00. Pilsētas velotransporta attīstības programmas nodrošinājums</t>
  </si>
  <si>
    <t>05.10.00. Pilsētas vides objektu  uzturēšana un apsaimniekošana</t>
  </si>
  <si>
    <t>Zemes un telpu nomas līgumi, servitūtu līgumi, līgumi par zemes nodošanu bezatlīdzības lietošanā, līgumi par zemes kopīpašuma nodibināšanu un zemes lietošanas kārtību, līgumi par atlīdzību zemes apgrūtināšanas gadījumos (piemēram, ar energoapgādes objektiem), aktuāls līdzvērtīgas zemes kompensācijas fonds, aktualizēts apmaiņas zemju fonds, pašvaldības iestādēm faktiskajā valdījumā nodoti zemesgabali, pieņemti lēmumi par personu iesniegumiem par zemes iznomāšanu</t>
  </si>
  <si>
    <t>no zemes piederības viedokļa saskaņoti visu veidu plānošanas projekti un būvprojekti; aktuāls līdzvērtīgas zemes pieprasītāju reģistrs</t>
  </si>
  <si>
    <t>Izglītība (iedzīvotājiem noteikto tiesību nodrošināšana pamatizglītības un vispārējās izglītības iegūšanā,
 pirmsskolas un skolas vecuma bērnu nodrošināšana ar vietām mācību un audzināšanas iestādēs, 
organizatoriska un finansiāla palīdzība ārpusskolas mācību un audzināšanas iestādēm un izglītības atbalsta iestādēm, u. c.);
Attiecīgajā administratīvajā teritorijā dzīvojošo bērnu uzskaite;
Pedagoģisko darbinieku tālākizglītības un izglītības metodiskā darba organizēšana;
Kultūra, tradicionālo kultūras vērtību saglabāšanas veicināšana un tautas jaunrades attīstība (organizatoriska  un finansiāla palīdzība kultūras iestādēm un pasākumiem, atbalsts kultūras pieminekļu saglabāšanai u. c.);
Iedzīvotāju veselīga dzīvesveida un sporta veicināšana</t>
  </si>
  <si>
    <t>Rīgas valstspilsētas pašvaldības Dzīvojamo māju privatizācijas komisija</t>
  </si>
  <si>
    <t xml:space="preserve">27.01.00. Rīgas valstspilsētas pašvaldības Dzīvojamo māju privatizācijas komisijas darbības nodrošināšana </t>
  </si>
  <si>
    <r>
      <t>Ikdienas ietvju attīrīšana no sniega, pretslīdes materiāla kaisīšana (m</t>
    </r>
    <r>
      <rPr>
        <vertAlign val="superscript"/>
        <sz val="11"/>
        <color indexed="8"/>
        <rFont val="Times New Roman"/>
        <family val="1"/>
        <charset val="186"/>
      </rPr>
      <t>2</t>
    </r>
    <r>
      <rPr>
        <sz val="11"/>
        <color indexed="8"/>
        <rFont val="Times New Roman"/>
        <family val="1"/>
        <charset val="186"/>
      </rPr>
      <t>) pēc nepieciešamības saskaņā ar Rīgas domes saistošajiem noteikumiem, t.sk.:</t>
    </r>
  </si>
  <si>
    <t>Rīgas Apkaimju iedzīvotāju centrs</t>
  </si>
  <si>
    <t>Rezultatīvais rādītājs /
plānoto vienību skaits 2024. gadā</t>
  </si>
  <si>
    <t xml:space="preserve">Rīgas valstspilsētas pašvaldības 2024. gada budžeta programmu darbības </t>
  </si>
  <si>
    <t>4.9.</t>
  </si>
  <si>
    <t>Prasība un pirmstiesas brīdinājumi par zemes nomas maksu (no 01.01.2024. "par zemes likumisko lietošanu")  (skaits / izmaksas gadā)</t>
  </si>
  <si>
    <t>Personu ar ierobežotu rīcībspēju jautājumos (lietu skaits / izmaksas gadā)</t>
  </si>
  <si>
    <t>12500</t>
  </si>
  <si>
    <t>1 172‬</t>
  </si>
  <si>
    <t>497/416311</t>
  </si>
  <si>
    <t>41/5437</t>
  </si>
  <si>
    <t>666.66</t>
  </si>
  <si>
    <t>Peldvietu, pludmaļu un aktīvās atpūtas zonu uzturēšana  (skaits / izmaksas gadā )</t>
  </si>
  <si>
    <t>Īslaicīgas sociālās aprūpes un sociālās rehabilitācijas pakalpojums bezpajumtniekiem (izmaksas dienā)</t>
  </si>
  <si>
    <t>Nekustamo īpašumu iegūšana pašvaldības īpašumā projektu īstenošanai (skaits / izmaksas gadā)</t>
  </si>
  <si>
    <t>Līdzfinansējums dzīvojamo māju atjaunošanai un teritoriju labiekārtošanai (skaits / izmaksas gadā)</t>
  </si>
  <si>
    <t>Līdzfinansējums dzīvojamo māju atjaunošanai (skaits / izmaksas gadā)</t>
  </si>
  <si>
    <t>Līdzfinansējums teritoriju labiekārtošanai (skaits / izmaksas gadā)</t>
  </si>
  <si>
    <t>Brīdinājumi par savlaicīgi neveiktiem norēķiniem (skaits / izmaksas gadā)</t>
  </si>
  <si>
    <t>Sakņu (ģimenes) dārzu apsekošana (skaits / izmaksas gadā)</t>
  </si>
  <si>
    <t>Rīgas domes lēmumi un Rīgas domes priekšsēdētāja rīkojumi par zemesgabalu piekritību un lietošanu (iznomāšana, nodošana valdījumā, nodošana bezatlīdzības lietošanā, nodošana apsaimniekošanā, servitūta nodibināšana, pārvaldīšanas tiesību nodošana), Rīgas valstspilsētas pašvaldības Īpašuma departamenta lēmumi par zemes vienību veidošanu (skaits / izmaksas gadā)</t>
  </si>
  <si>
    <t>Atzinumi neapbūvētu un  apbūvētu zemesgabalu iznomāšanai (skaits / izmaksas gadā)</t>
  </si>
  <si>
    <t>Informācijas lapas un atzinumi privatizācijas un atsavināšanas procesa ietvaros (skaits / izmaksas gadā)</t>
  </si>
  <si>
    <t>Skolēnu mācību priekšmetu olimpiāžu norises nodrošināšana Rīgas valstspilsētas pašvaldībā 
(izmaksas gadā)</t>
  </si>
  <si>
    <t xml:space="preserve">Metodiskās palīdzības pakalpojumi izglītības iestāžu atbalsta personāla speciālistiem: </t>
  </si>
  <si>
    <t>11.1.</t>
  </si>
  <si>
    <t>semināri (plānoto stundu skaits / vienas stundas izmaksa)</t>
  </si>
  <si>
    <t>11.2.</t>
  </si>
  <si>
    <t>sociālo pedagogu metodisko apvienību vadītāju atlīdzība (vadītāju skaits / izmaksas gadā)</t>
  </si>
  <si>
    <t>11.3.</t>
  </si>
  <si>
    <t>krīze un sarežģītas problēmsituācijas skolās (plānoto stundu skaits / vienas stundas izmaksa)</t>
  </si>
  <si>
    <t>11.4.</t>
  </si>
  <si>
    <t>ģimeņu terapija (ģimeņu skaits / izmaksa gadā)</t>
  </si>
  <si>
    <t>11.5.</t>
  </si>
  <si>
    <t>seminārs vecākiem prasmju pilnveide ģimenēs, kurās aug bērni ar uzvedības problēmām</t>
  </si>
  <si>
    <t xml:space="preserve">Sniegtie veselības aizsardzības preventīvie pasākumi izglītības iestādēm: </t>
  </si>
  <si>
    <t>12.1.</t>
  </si>
  <si>
    <t>12.2.</t>
  </si>
  <si>
    <t>pirmās palīdzības sniegšanas sacensības Rīgas skolu jauniešiem (komandu skaits / izmaksas gadā )</t>
  </si>
  <si>
    <t>12.3.</t>
  </si>
  <si>
    <t>12.4.</t>
  </si>
  <si>
    <t>12.5.</t>
  </si>
  <si>
    <t>pirmās palīdzības apmācības iestāžu atbildīgajām personām (personu skaits / izmaksas gadā)</t>
  </si>
  <si>
    <t>medicīnisko atkritumu savākšana, izvešana no izglītības iestāžu medicīnas kabinetiem (kabinetu skaits / izmaksas gadā)</t>
  </si>
  <si>
    <t>Izglītības iestāžu akreditācija un izglītības iestāžu vadītāju novērtēšana (izmaksas gadā)</t>
  </si>
  <si>
    <t xml:space="preserve">Vispārējās izglītības iestāžu darba kvalitātes novērtēšanas pasākumi: </t>
  </si>
  <si>
    <t>15.1.</t>
  </si>
  <si>
    <t>pedagogu profesionālās darbības kvalitātes novērtēšana (pedagogu skaits / izmaksas gadā)</t>
  </si>
  <si>
    <t>15.2.</t>
  </si>
  <si>
    <t>15.3.</t>
  </si>
  <si>
    <t>Atbalstīto privāto akreditēto muzeju skaits (izmaksas gadā)</t>
  </si>
  <si>
    <t>Pašvaldības līdzfinansēto jaunatnes organizāciju kapacitātes stiprināšanas un nozīmīgo darba ar jaunatni projektu skaits (projektu skaits / izmaksas gadā)</t>
  </si>
  <si>
    <t>16.07.04. Profesionālās ievirzes sporta izglītības programmu īstenošanai</t>
  </si>
  <si>
    <t>Profesionālās ievirzes sporta izglītības iestāžu izglītojamiem nodrošināts mācību process</t>
  </si>
  <si>
    <t>Profesionālās ievirzes sporta izglītības pieejamības veicināšana bērniem un jauniešiem</t>
  </si>
  <si>
    <t>Iestāžu skaits</t>
  </si>
  <si>
    <t>Profesionālās ievirzes sporta izglītības programmu skaits</t>
  </si>
  <si>
    <t>Pedagoģisko likmju skaits</t>
  </si>
  <si>
    <t xml:space="preserve">"lielo" labiekārtojuma elementu remonts </t>
  </si>
  <si>
    <t>"mazo" labiekārtojuma elementu remonts (soli, atkritumu urnas u.c.)</t>
  </si>
  <si>
    <t>Nekustamo īpašumu apsekošana - būves, ēkas, telpas, zeme (skaits / izmaksas gadā)</t>
  </si>
  <si>
    <t>Lietusūdens kanalizācijas kolektoru remontdarbi (m / izmaksas gadā)</t>
  </si>
  <si>
    <t>Slipu izbūve Juglas ezerā un Ķīšezerā (skaits / izmaksas gadā)</t>
  </si>
  <si>
    <t>semināri izglītības iestāžu medicīnas māsu grupām (grupu skaits / izmaksas gadā)</t>
  </si>
  <si>
    <t xml:space="preserve">sadarbībā ar sporta federācijām, valsts un pašvaldības sporta institūcijām, nevalstiskajām sporta organizācijām koordinēti sporta pasākumi pilsētas iedzīvotājiem; atbalstīta Rīgas sportistu dalība Eiropas čempionātos, starptautiskajās sacensībās, turnīros </t>
  </si>
  <si>
    <t>24.11</t>
  </si>
  <si>
    <t>Departamenta pamatlīdzekļu  uzskaitē esošās ēkas, būves, inženierbūves, dzīvokļa īpašumi, zeme,
 bioloģiskie aktīvi, tajā skaitā turējumā nodotie pašvaldības īpašumi, ieguldījuma īpašumi (skaits /
 izmaksas gadā)</t>
  </si>
  <si>
    <r>
      <t>Atzinumi par trešo personu iesniegumiem Rīgas valstspilsētas pašvaldības Pilsētas attīstības departamentam par koku ciršanas atļauju izsniegšanu (saņemšanu) no zemes piederības viedokļa Rīgas pilsētā</t>
    </r>
    <r>
      <rPr>
        <sz val="10"/>
        <rFont val="Times New Roman"/>
        <family val="1"/>
        <charset val="186"/>
      </rPr>
      <t xml:space="preserve"> (skaits / izmaksas gadā)</t>
    </r>
  </si>
  <si>
    <t>Nekustamo īpašumu iegūšana pašvaldības īpašumā projekta "Neatkarīgas sabiedriskā transporta līnijas un ar to saistītās veloinfrastruktūras izbūve Dzelzavas ielas posmā" īstenošanai (skaits)</t>
  </si>
  <si>
    <t>Nekustamo īpašumu (vai to daļu), kas nepieciešami pašvaldības autonomo funkciju (izņemot 1. un 2. punktā minētos) izpildes nodrošināšanai, iegūšana pašvaldības īpašumā (skaits / izmaksas gadā)</t>
  </si>
  <si>
    <t>Nodrošināt iedzīvotājiem konsultācijas dažādos dzīvokļa jautājumos, nodrošināt ar dzīvesvietas reģistrāciju</t>
  </si>
  <si>
    <t>Pakalpojums atbilstošākās izglītības programmas noteikšanai izglītojamiem (bērnu skaits / izmaksas programmas noteikšanai)</t>
  </si>
  <si>
    <t>Segtas pedagoģiskā pakalpojuma izmaksas profesionālās ievirzes sporta izglītības iestādēs</t>
  </si>
  <si>
    <t xml:space="preserve">Pašvaldības līgumorganizāciju iestādēs nodrošināti patversmes, naktspatversmes, īslaicīgas uzturēšanās mītnes, sociālās rehabilitācijas centra un zupas virtuves pakalpojumi </t>
  </si>
  <si>
    <t>Vietu skaits īslaicīgas uzturēšanās mītnē (izmaksas dienā)</t>
  </si>
  <si>
    <t>Individuālā sociālā rehabilitācijas programma personām bez noteiktas dzīvesvietas 
(skaits / izmaksas mēnesī)</t>
  </si>
  <si>
    <t>Pretslīdes materiālu kaisīšana (m²) pēc nepieciešamības Rīgas vēsturiskajā centrā un aizsardzības zonā,
 pašvaldībai piederošo teritoriju un 1. un 2. kategorijas ielām piegulošajās ietvēs saskaņā ar Rīgas domes saistošajiem noteikumiem, t.sk.:</t>
  </si>
  <si>
    <t>Labiekārtojuma elementu atjaunošana un remonts (elementu skaits / izmaksas gadā), t.sk.:</t>
  </si>
  <si>
    <t>Rīgas domes 2024. gada 31. janvāra</t>
  </si>
  <si>
    <t>saistošajiem noteikumiem Nr. RD-24-257-sn</t>
  </si>
  <si>
    <t>AP2027 Rīcības plāna un Investīciju plāna aktualizācija</t>
  </si>
  <si>
    <t>Sagatavotas pilsētvides objektu atļaujas  (izmaksas gadā)</t>
  </si>
  <si>
    <t>Telefoniski un klātienē apkalpotie klienti (izmaksas gadā)</t>
  </si>
  <si>
    <t>Izskatītās vienkāršotās procedūras (paskaidrojuma raksti un fasādes krāsojuma pases) (gadījumu skaits / izmaksas gadā)</t>
  </si>
  <si>
    <t>04.09.00. Ārtelpas labiekārtošana un uzturēšana un iekškvartālu, piebraucamo ceļu remonts</t>
  </si>
  <si>
    <t xml:space="preserve"> ārpakalpojums (bioloģiskie atkritumi, to uzglabāšana, "Lapu projekts")</t>
  </si>
  <si>
    <t>Pašvaldības teritoriju labiekārtošana</t>
  </si>
  <si>
    <t>Pašvaldības teritoriju un objektu sakopšana, apsaimniekošana, labiekārtošana</t>
  </si>
  <si>
    <t>8,20</t>
  </si>
  <si>
    <t>Rīgas valstspilsētas pašvaldības Centrālā administrācija un Rīgas valstspilsētas pašvaldības Finanšu departaments</t>
  </si>
  <si>
    <t>Iedzīvotāju iniciētie īstenotie projekti (skaits / izmaksas gadā)</t>
  </si>
  <si>
    <t>Iedzīvotāju iniciētie uzsāktie projekti (skaits / izmaksas gadā)</t>
  </si>
  <si>
    <t>pamatojums - noslēgtie līgumi</t>
  </si>
  <si>
    <r>
      <t>Ielu, ietvju, laukumu segumu remonta un uzturēšanas darbi (1000 m</t>
    </r>
    <r>
      <rPr>
        <vertAlign val="superscript"/>
        <sz val="10"/>
        <rFont val="Times New Roman"/>
        <family val="1"/>
        <charset val="186"/>
      </rPr>
      <t>2</t>
    </r>
    <r>
      <rPr>
        <sz val="10"/>
        <rFont val="Times New Roman"/>
        <family val="1"/>
        <charset val="186"/>
      </rPr>
      <t>)</t>
    </r>
  </si>
  <si>
    <r>
      <t>Ielu, ietvju, laukumu segumu uzkopšanas darbi vasaras apstākļos (1000 m</t>
    </r>
    <r>
      <rPr>
        <vertAlign val="superscript"/>
        <sz val="10"/>
        <rFont val="Times New Roman"/>
        <family val="1"/>
        <charset val="186"/>
      </rPr>
      <t>2</t>
    </r>
    <r>
      <rPr>
        <sz val="10"/>
        <rFont val="Times New Roman"/>
        <family val="1"/>
        <charset val="186"/>
      </rPr>
      <t>)</t>
    </r>
  </si>
  <si>
    <r>
      <t>Ielu, ietvju, laukumu segumu uzturēšanas darbi ziemas apstākļos (1000 m</t>
    </r>
    <r>
      <rPr>
        <vertAlign val="superscript"/>
        <sz val="10"/>
        <rFont val="Times New Roman"/>
        <family val="1"/>
        <charset val="186"/>
      </rPr>
      <t>2</t>
    </r>
    <r>
      <rPr>
        <sz val="10"/>
        <rFont val="Times New Roman"/>
        <family val="1"/>
        <charset val="186"/>
      </rPr>
      <t>)</t>
    </r>
  </si>
  <si>
    <r>
      <t>Ielu apsekošana, darbu plānošana (1000 m</t>
    </r>
    <r>
      <rPr>
        <vertAlign val="superscript"/>
        <sz val="10"/>
        <rFont val="Times New Roman"/>
        <family val="1"/>
        <charset val="186"/>
      </rPr>
      <t>2</t>
    </r>
    <r>
      <rPr>
        <sz val="10"/>
        <rFont val="Times New Roman"/>
        <family val="1"/>
        <charset val="186"/>
      </rPr>
      <t>)</t>
    </r>
  </si>
  <si>
    <t>Tiltu un satiksmes pārvadu ikdienas uzkopšanas darbi vasaras apstākļos (vienību skaits /
 izmaksas gadā)</t>
  </si>
  <si>
    <t>Tiltu un satiksmes pārvadu ikdienas uzturēšanas darbi ziemas apstākļos (vienību skaits / 
izmaksas gadā)</t>
  </si>
  <si>
    <t>Tiltu un satiksmes pārvadu tehniskā apsekošana un uzturēšana (vienību skaits / 
izmaksas gadā)</t>
  </si>
  <si>
    <t>pamatojums:</t>
  </si>
  <si>
    <t>pamatojums: 1 rez.rād. pārcelts no TLP 01.14.00.</t>
  </si>
  <si>
    <t>no 2 līdz 11 - situācija izveidojusies, jo veidojot šos datus tika pieņemts, ka ikdienas uzturēšanas darbiem ziemas sezonā (tīrīšanai no sniega, sniega izvešana, kaisīšana, u.c.) būs lielāks apjoms kā realitātē tas tika izpildīts. Finansējuma rezerve tika izlietota citu uzturēšanas darbu organizēšanai – ielu tīrīšanai, vētru seku likvidācijai, seguma remontdarbiem, u.c.</t>
  </si>
  <si>
    <t>5. un 6. “Ikdienas ietvju attīrīšana no sniega (m2) un pretsīdes materiālu kaisīšana, pēc nepieciešamības, Rīgas vēsturiskajā
 centrā un aizsardzības zonā, pašvaldībai piederošo teritoriju un 1.; 2.;3. kategorijas ielām pieguļošajās ietvēs, saskaņā ar Rīgas domes saistošajiem noteikumiem”:Sagatavojot 2024.gada budžeta projektu plānotie 21 390 730 m2 tika aprēķināti balstoties uz FD aprēķinātajiem maksimālajiem izdevumiem un 30 800 000 m2 tika norādīti, kā "Institūciju papildu līdzekļu pieprasījums". 2024.gada 26.martā ar rīkojumu Nr.DF-24-19-rs tika piešķirts papildus finansējums. Sākot ar 2024./2025.gada ziemas sezonu tiks uzsākta ietvju attīrīšana no sniega un pretslīdes materiālu kaisīšana 3.kategorijas ielām piegulošajās ietvēs, līdz ar to vēl pieaug kopjamo teritoriju apjoms (plānots, ka novembrī un decembrī  ietves būs jātīra 20 reizes)</t>
  </si>
  <si>
    <t>            7. “Sniega izvešana - ārpakalpojums (m3)”: 2024.gada sākumā no RVC izvestā sniega apjoms. Šobrīd nav spēkā aktīva
līguma šī pakalpojuma nodrošināšanai</t>
  </si>
  <si>
    <t>            8. “Piespiedu izpilde - ietvju attīrīšana no sniega, ietvju kaisīšana, ārpakalpojums (m2)” :2024.gada pirmajā pusē no 
pašvaldības policijas tika saņemts mazāk iesniegumu uzsākt piespiedu izpildi, nekā tas bija  2023.gada pirmajā  pusē. Šobrīd nav spēkā aktīva līguma šī pakalpojuma nodrošināšanai.  Ņēmām vērā, ka visas ietves pilsētā tiks tīrītas  piesaistot ārpakalpojumu vai to veiks pārvaldes darbinieki, tad iesniegumu skaitam par netīrītām ielām būtu jāsarūk.</t>
  </si>
  <si>
    <t>            9. “Rotaļu laukumu, tirdzniecības vietu u.c. pašvaldības teritoriju regulāras sakopšanas organizēšana 
(sētnieku pakalpojumi m2)”: Sagatavojot 2024.gada budžeta projektu plānotie 14 416 960 m2 tika aprēķināti balstoties uz FD
 aprēķinātajiem maksimālajiem izdevumiem un 14 330 385m2 tika norādīti, kā "Institūciju papildu līdzekļu pieprasījums". Pārstrukturizējot izdevumus tika rasts finansējums šī pakalpojuma nodrošināšanai.</t>
  </si>
  <si>
    <t>            10. “Ielas nosaukuma un mājas numura zīmes (skaits)”: saistībā ar RD pieņemtajiem lēmumiem par ielu pārdēvēšanu, 
tika piešķirts papildu finansējums.</t>
  </si>
  <si>
    <t>pamatojums - izvērtēta izpilde, veiktas korekcijas</t>
  </si>
  <si>
    <t>pamatojums - papildu līdzekļi</t>
  </si>
  <si>
    <t>01.24.00. Rīgas pilsētas līdzdalības budžeta programma</t>
  </si>
  <si>
    <t>13.  Spēļu un rekreācijas laukumu ikgadējo pārbaužu veikšana  (laukumu skaits) - spēļu laukumu ikgadējo pārbaužu veikšanu 
nosaka 07.01.2022. MK noteikumi Nr.18 "Spēļu un rekreācijas laukumu drošuma noteikumi". Tā kā Pārvaldes apsaimniekošanā ir nonākuši jauni spēļu laukumi un tiem jāveic ikgadējās pārbaudes, līdz ar to palielinājās pārbaužu skaits</t>
  </si>
  <si>
    <r>
      <t xml:space="preserve">12. </t>
    </r>
    <r>
      <rPr>
        <sz val="11"/>
        <color rgb="FF000000"/>
        <rFont val="Times New Roman"/>
        <family val="1"/>
        <charset val="186"/>
      </rPr>
      <t>Spēļu, sporta un rekreācijas laukumu atjaunošana, ierīču un aprīkojuma uzturēšana un remonts (skaits) – plānojot šo 
rādītāju, paredzējām, ka praktiski visos rotaļu laukumos būs nepieciešams veikt remonta darbus (</t>
    </r>
    <r>
      <rPr>
        <sz val="11"/>
        <color indexed="8"/>
        <rFont val="Times New Roman"/>
        <family val="1"/>
        <charset val="186"/>
      </rPr>
      <t>šie darbi atkarīgi no vandālisma rezultātā veiktajiem bojājumiem un  pēc saņemtiem ikgadējo pārbaužu rezultātiem/atzinumiem par ilgtermiņā veicamajiem remonta darbiem)</t>
    </r>
    <r>
      <rPr>
        <sz val="11"/>
        <color rgb="FF000000"/>
        <rFont val="Times New Roman"/>
        <family val="1"/>
        <charset val="186"/>
      </rPr>
      <t>. Sniedzot precizēto informāciju, par pamatu ņēmām faktiski paveiktos un vēl šogad plānotos darbus, kā arī precizējām izmaksas</t>
    </r>
  </si>
  <si>
    <r>
      <t xml:space="preserve">14. </t>
    </r>
    <r>
      <rPr>
        <sz val="11"/>
        <color indexed="8"/>
        <rFont val="Times New Roman"/>
        <family val="1"/>
        <charset val="186"/>
      </rPr>
      <t>Ceļu un gājēju ietvju seguma atjaunošanas un bedrīšu remontdarbi (m</t>
    </r>
    <r>
      <rPr>
        <vertAlign val="superscript"/>
        <sz val="11"/>
        <color indexed="8"/>
        <rFont val="Times New Roman"/>
        <family val="1"/>
        <charset val="186"/>
      </rPr>
      <t>2</t>
    </r>
    <r>
      <rPr>
        <sz val="11"/>
        <color indexed="8"/>
        <rFont val="Times New Roman"/>
        <family val="1"/>
        <charset val="186"/>
      </rPr>
      <t>) –  pakalpojumu sniedzēja resursu trūkuma dēļ,
vasaras vidū praktiski nebija iespējams veikt darbus, jo trūka gan cilvēku (ceļa strādnieku), gan specializētās tehnikas (asfaltliešanas mašīnas, ceļu blietējamās mašīnas u.c.), gan asfaltmaisījums, bitums u.c. izejmateriāli. Jo vienlaicīgi visi Latvijas valstī nodarbinātie ceļu būvdarbu uzņēmēji asfaltēja ES līdzfinansētos projektus, kuriem ir ļoti svarīgs darbu nodošanas termiņš. Kā arī liela daļa ceļa uzturētāju tika piesaistīti jūlija postošās vētras seku likvidācijai, jo viņiem bija pieejama smagā tehnika, ar ko izvest lauzto koksni un novērstu citus bojājumus, kas tajā laikā traucēja pārvietoties pa Rīgas ielām un ceļiem (skaidrojumu sniedza B.Zvaigzne Uzturēšanas pārvaldes Ielu seguma un transporta būvju uzturēšanas nodaļas vadītāja vietniece).</t>
    </r>
    <r>
      <rPr>
        <i/>
        <sz val="11"/>
        <color indexed="8"/>
        <rFont val="Times New Roman"/>
        <family val="1"/>
        <charset val="186"/>
      </rPr>
      <t xml:space="preserve"> </t>
    </r>
  </si>
  <si>
    <t>pamatojums - programma iekļauta ar grozījumiem, jo ir pieejami konkrēti dati par tās saturu veidojošajiem projektiem.</t>
  </si>
  <si>
    <r>
      <t>Ikdienas ietvju attīrīšana no sniega, pretslīdes materiāla kaisīšana (m</t>
    </r>
    <r>
      <rPr>
        <vertAlign val="superscript"/>
        <sz val="11"/>
        <rFont val="Times New Roman"/>
        <family val="1"/>
        <charset val="186"/>
      </rPr>
      <t>2</t>
    </r>
    <r>
      <rPr>
        <sz val="11"/>
        <rFont val="Times New Roman"/>
        <family val="1"/>
        <charset val="186"/>
      </rPr>
      <t>) pēc nepieciešamības saskaņā ar Rīgas domes saistošajiem noteikumiem, t.sk.:</t>
    </r>
  </si>
  <si>
    <t>Rīgas valstspilsētas pašvaldības izglītības iestāžu izglītības kvalitātes un izglītības iestāžu vadītāju profesionālās darbības mērķu atbalsta pasākumi (pasākumu skaits / izmaksa gadā)</t>
  </si>
  <si>
    <t>(Rīgas domes 2024. gada 20. novembra</t>
  </si>
  <si>
    <t>saistošo noteikumu Nr. RD-24-314-sn redakcijā)</t>
  </si>
  <si>
    <t>Rīgas valstspilsētas pašvaldības privatizējamais / atsavināmais īpašums (lietu skaits / izmaksas gadā)</t>
  </si>
  <si>
    <t>Sterilizēto / kastrēto / eitanizēto  bezsaimnieka kaķu skaits programmas "Noķer, sterilizē, atlaiž" ietvaros (izmaksas gadā)</t>
  </si>
  <si>
    <t>Publisko atkritumu šķirošanas laukumu samaksa par atkritumu piemaisījumiem (stikls, plastmasa / papīrs / metāls, tekstilizstrādājumi) (konteineru skaits / izmaksas gadā)</t>
  </si>
  <si>
    <t>kursi un semināri medicīnas māsām pirmās palīdzības sniegšanā (medmāsu skaits / izmaksa)</t>
  </si>
  <si>
    <t>iestājpārbaudījumu procesa organizēšana izglītojamo uzņemšanai Rīgas valstspilsētas pašvaldības valsts ģimnāzijās 7. un 10. klasē (skolēnu skaits / izmaksas gadā)</t>
  </si>
  <si>
    <t>Ielu jaunatnes darba pakalpojuma apjoms (stundu skaits / izmaksas gadā)</t>
  </si>
  <si>
    <t>Profesionālās ievirzes sporta izglītības programmu īstenošana - audzēkņu skaits</t>
  </si>
  <si>
    <t xml:space="preserve">Kultūras norišu pieejamības nodrošināšana – Rīgas valstspilsētas pašvaldības kultūras iestāžu apvienības struktūrvienības, pašvaldības kultūras centri un Rīgas valstspilsētas pašvaldības iestāde "Orķestris "Rīga"" </t>
  </si>
  <si>
    <t>Nodrošināt personām bez noteiktas dzīvesvietas vai krīzes situācijā nonākušām personām patversmes / naktspatversmes, dienas centra un mobilās brigādes pakalpojumus</t>
  </si>
  <si>
    <t xml:space="preserve">Pašvaldības iestādēs nodrošināti patversmes / naktspatversmes, dienas centra un mobilās brigādes pakalpojumi </t>
  </si>
  <si>
    <t>Vietu skaits patversmē / naktspatversmē (izmaksas dienā)</t>
  </si>
  <si>
    <t>Vietu skaits sociālās rehabilitācijas centros (līgumorganizācijās) personām pēc brīvības atņemšanas soda izciešanas un / vai personām bez noteiktas dzīvesvietas (vidējās izmaksas dienā)</t>
  </si>
  <si>
    <t>18.14.00. Grupu mājas / dzīvokļi</t>
  </si>
  <si>
    <t>dzīvojamo māju funkcionāli nepieciešamo zemesgabalu noteikšana un atsavināšana</t>
  </si>
  <si>
    <t xml:space="preserve">Rīgas domes priekšsēdētājs </t>
  </si>
  <si>
    <t>V. Ķirsis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</si>
</sst>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
    <numFmt numFmtId="165" formatCode="#,##0.00000"/>
    <numFmt numFmtId="166" formatCode="_-* #,##0_-;\-* #,##0_-;_-* &quot;-&quot;??_-;_-@_-"/>
  </numFmts>
  <fonts count="33" x14ac:knownFonts="1">
    <font>
      <sz val="11"/>
      <color indexed="8"/>
      <name val="Calibri"/>
      <family val="2"/>
      <charset val="186"/>
    </font>
    <font>
      <sz val="10"/>
      <name val="Arial"/>
      <family val="2"/>
      <charset val="186"/>
    </font>
    <font>
      <sz val="10"/>
      <name val="Times New Roman"/>
      <family val="1"/>
      <charset val="186"/>
    </font>
    <font>
      <sz val="11"/>
      <name val="Times New Roman"/>
      <family val="1"/>
      <charset val="186"/>
    </font>
    <font>
      <b/>
      <sz val="12"/>
      <name val="Times New Roman"/>
      <family val="1"/>
      <charset val="186"/>
    </font>
    <font>
      <b/>
      <sz val="11"/>
      <name val="Times New Roman"/>
      <family val="1"/>
      <charset val="186"/>
    </font>
    <font>
      <i/>
      <sz val="10"/>
      <name val="Times New Roman"/>
      <family val="1"/>
      <charset val="186"/>
    </font>
    <font>
      <i/>
      <sz val="11"/>
      <name val="Times New Roman"/>
      <family val="1"/>
      <charset val="186"/>
    </font>
    <font>
      <vertAlign val="superscript"/>
      <sz val="11"/>
      <name val="Times New Roman"/>
      <family val="1"/>
      <charset val="186"/>
    </font>
    <font>
      <sz val="8"/>
      <name val="Times New Roman"/>
      <family val="1"/>
      <charset val="186"/>
    </font>
    <font>
      <sz val="12"/>
      <name val="Times New Roman"/>
      <family val="1"/>
      <charset val="186"/>
    </font>
    <font>
      <sz val="11"/>
      <color indexed="8"/>
      <name val="Times New Roman"/>
      <family val="1"/>
      <charset val="186"/>
    </font>
    <font>
      <b/>
      <sz val="16"/>
      <name val="Times New Roman"/>
      <family val="1"/>
      <charset val="186"/>
    </font>
    <font>
      <sz val="11"/>
      <color rgb="FFFF0000"/>
      <name val="Times New Roman"/>
      <family val="1"/>
      <charset val="186"/>
    </font>
    <font>
      <sz val="11"/>
      <color theme="1"/>
      <name val="Times New Roman"/>
      <family val="1"/>
      <charset val="186"/>
    </font>
    <font>
      <b/>
      <sz val="13"/>
      <name val="Times New Roman"/>
      <family val="1"/>
      <charset val="186"/>
    </font>
    <font>
      <vertAlign val="superscript"/>
      <sz val="11"/>
      <color indexed="8"/>
      <name val="Times New Roman"/>
      <family val="1"/>
      <charset val="186"/>
    </font>
    <font>
      <sz val="11"/>
      <name val="Arial"/>
      <family val="2"/>
      <charset val="186"/>
    </font>
    <font>
      <i/>
      <sz val="8"/>
      <name val="Times New Roman"/>
      <family val="1"/>
      <charset val="186"/>
    </font>
    <font>
      <sz val="10"/>
      <color rgb="FFFF0000"/>
      <name val="Times New Roman"/>
      <family val="1"/>
      <charset val="186"/>
    </font>
    <font>
      <b/>
      <sz val="11"/>
      <color rgb="FFFF0000"/>
      <name val="Times New Roman"/>
      <family val="1"/>
      <charset val="186"/>
    </font>
    <font>
      <i/>
      <sz val="11"/>
      <color rgb="FFFF0000"/>
      <name val="Times New Roman"/>
      <family val="1"/>
      <charset val="186"/>
    </font>
    <font>
      <b/>
      <sz val="11"/>
      <color indexed="8"/>
      <name val="Times New Roman"/>
      <family val="1"/>
      <charset val="186"/>
    </font>
    <font>
      <b/>
      <sz val="11"/>
      <color indexed="8"/>
      <name val="Calibri"/>
      <family val="2"/>
      <charset val="186"/>
    </font>
    <font>
      <sz val="10"/>
      <color indexed="8"/>
      <name val="Calibri"/>
      <family val="2"/>
      <charset val="186"/>
    </font>
    <font>
      <b/>
      <sz val="10"/>
      <name val="Times New Roman"/>
      <family val="1"/>
      <charset val="186"/>
    </font>
    <font>
      <vertAlign val="superscript"/>
      <sz val="10"/>
      <name val="Times New Roman"/>
      <family val="1"/>
      <charset val="186"/>
    </font>
    <font>
      <sz val="10"/>
      <color indexed="8"/>
      <name val="Times New Roman"/>
      <family val="1"/>
      <charset val="186"/>
    </font>
    <font>
      <b/>
      <sz val="11"/>
      <color rgb="FFFF0000"/>
      <name val="Calibri"/>
      <family val="2"/>
      <charset val="186"/>
    </font>
    <font>
      <sz val="11"/>
      <color rgb="FF000000"/>
      <name val="Times New Roman"/>
      <family val="1"/>
      <charset val="186"/>
    </font>
    <font>
      <i/>
      <sz val="11"/>
      <color indexed="8"/>
      <name val="Times New Roman"/>
      <family val="1"/>
      <charset val="186"/>
    </font>
    <font>
      <sz val="11"/>
      <name val="Calibri"/>
      <family val="2"/>
      <charset val="186"/>
    </font>
    <font>
      <sz val="11"/>
      <color indexed="8"/>
      <name val="Calibri"/>
      <family val="2"/>
      <charset val="186"/>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8">
    <xf numFmtId="0" fontId="0" fillId="0" borderId="0"/>
    <xf numFmtId="43" fontId="3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cellStyleXfs>
  <cellXfs count="332">
    <xf numFmtId="0" fontId="0" fillId="0" borderId="0" xfId="0"/>
    <xf numFmtId="0" fontId="2" fillId="0" borderId="0" xfId="0" applyFont="1" applyFill="1" applyAlignment="1"/>
    <xf numFmtId="0" fontId="3" fillId="0" borderId="0" xfId="0" applyFont="1" applyFill="1" applyAlignment="1"/>
    <xf numFmtId="3" fontId="3" fillId="0" borderId="0" xfId="0" applyNumberFormat="1" applyFont="1" applyFill="1" applyAlignment="1"/>
    <xf numFmtId="4" fontId="3" fillId="0" borderId="0" xfId="0" applyNumberFormat="1" applyFont="1" applyFill="1" applyBorder="1"/>
    <xf numFmtId="164" fontId="3" fillId="0" borderId="0" xfId="0" applyNumberFormat="1" applyFont="1" applyFill="1" applyBorder="1" applyAlignment="1">
      <alignment horizontal="center" vertical="top"/>
    </xf>
    <xf numFmtId="0" fontId="3" fillId="0" borderId="0" xfId="0" applyFont="1" applyFill="1" applyBorder="1" applyAlignment="1">
      <alignment horizontal="left" wrapText="1"/>
    </xf>
    <xf numFmtId="3" fontId="3" fillId="0" borderId="0" xfId="0" applyNumberFormat="1" applyFont="1" applyFill="1" applyBorder="1"/>
    <xf numFmtId="0" fontId="3" fillId="0" borderId="0" xfId="0" applyFont="1" applyFill="1" applyBorder="1"/>
    <xf numFmtId="0" fontId="7" fillId="0" borderId="0" xfId="0" applyFont="1" applyFill="1" applyBorder="1" applyAlignment="1">
      <alignment horizontal="left" wrapText="1"/>
    </xf>
    <xf numFmtId="0" fontId="7" fillId="0" borderId="0" xfId="0" applyFont="1" applyFill="1" applyBorder="1" applyAlignment="1"/>
    <xf numFmtId="164" fontId="3" fillId="0" borderId="0" xfId="0" applyNumberFormat="1" applyFont="1" applyFill="1" applyAlignment="1">
      <alignment horizontal="center" vertical="top"/>
    </xf>
    <xf numFmtId="4" fontId="3" fillId="0" borderId="0" xfId="0" applyNumberFormat="1" applyFont="1" applyFill="1" applyBorder="1" applyAlignment="1"/>
    <xf numFmtId="165" fontId="3" fillId="0" borderId="0" xfId="0" applyNumberFormat="1" applyFont="1" applyFill="1" applyBorder="1" applyAlignment="1"/>
    <xf numFmtId="0" fontId="3" fillId="0" borderId="0" xfId="0" applyFont="1" applyFill="1" applyBorder="1" applyAlignment="1"/>
    <xf numFmtId="3" fontId="5" fillId="0" borderId="0" xfId="0" applyNumberFormat="1" applyFont="1" applyFill="1" applyBorder="1" applyAlignment="1">
      <alignment horizontal="left" wrapText="1"/>
    </xf>
    <xf numFmtId="3" fontId="3" fillId="0" borderId="0" xfId="0" applyNumberFormat="1" applyFont="1" applyFill="1" applyBorder="1" applyAlignment="1">
      <alignment horizontal="center" wrapText="1"/>
    </xf>
    <xf numFmtId="3" fontId="3" fillId="0" borderId="0" xfId="0" applyNumberFormat="1" applyFont="1" applyFill="1" applyBorder="1" applyAlignment="1"/>
    <xf numFmtId="0" fontId="3" fillId="0" borderId="0" xfId="0" applyFont="1" applyFill="1" applyBorder="1" applyAlignment="1">
      <alignment wrapText="1"/>
    </xf>
    <xf numFmtId="3" fontId="3" fillId="0" borderId="0" xfId="0" applyNumberFormat="1" applyFont="1" applyFill="1" applyBorder="1" applyAlignment="1">
      <alignment horizontal="right"/>
    </xf>
    <xf numFmtId="164" fontId="3" fillId="0" borderId="0" xfId="0" applyNumberFormat="1" applyFont="1" applyFill="1" applyBorder="1" applyAlignment="1">
      <alignment horizontal="center" vertical="top" wrapText="1"/>
    </xf>
    <xf numFmtId="0" fontId="3" fillId="0" borderId="0" xfId="0" applyFont="1" applyFill="1" applyBorder="1" applyAlignment="1">
      <alignment horizontal="left"/>
    </xf>
    <xf numFmtId="0" fontId="5" fillId="0" borderId="0" xfId="0" applyFont="1" applyFill="1" applyBorder="1" applyAlignment="1"/>
    <xf numFmtId="4" fontId="3" fillId="0" borderId="0" xfId="0" applyNumberFormat="1" applyFont="1" applyFill="1" applyBorder="1" applyAlignment="1">
      <alignment horizontal="right"/>
    </xf>
    <xf numFmtId="0" fontId="9" fillId="0" borderId="0" xfId="0" applyFont="1" applyFill="1" applyBorder="1" applyAlignment="1"/>
    <xf numFmtId="3" fontId="9" fillId="0" borderId="0" xfId="0" applyNumberFormat="1" applyFont="1" applyFill="1" applyBorder="1" applyAlignment="1"/>
    <xf numFmtId="2" fontId="3" fillId="0" borderId="0" xfId="0" applyNumberFormat="1" applyFont="1" applyFill="1" applyBorder="1"/>
    <xf numFmtId="3" fontId="3" fillId="0" borderId="0" xfId="0" applyNumberFormat="1" applyFont="1" applyFill="1" applyBorder="1" applyAlignment="1">
      <alignment wrapText="1"/>
    </xf>
    <xf numFmtId="0" fontId="3" fillId="0" borderId="0" xfId="0" applyFont="1" applyFill="1" applyBorder="1" applyAlignment="1">
      <alignment horizontal="left" vertical="top" wrapText="1"/>
    </xf>
    <xf numFmtId="0" fontId="5" fillId="0" borderId="0" xfId="0" applyFont="1" applyFill="1" applyAlignment="1"/>
    <xf numFmtId="164" fontId="2" fillId="0" borderId="2"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3" fillId="0" borderId="0" xfId="0" applyFont="1" applyFill="1"/>
    <xf numFmtId="0" fontId="5" fillId="0" borderId="0" xfId="0" applyFont="1" applyFill="1" applyBorder="1" applyAlignment="1">
      <alignment horizontal="left" wrapText="1"/>
    </xf>
    <xf numFmtId="0" fontId="3" fillId="0" borderId="0" xfId="0" applyFont="1" applyFill="1" applyBorder="1" applyAlignment="1">
      <alignment horizontal="center" wrapText="1"/>
    </xf>
    <xf numFmtId="0" fontId="5" fillId="0" borderId="0" xfId="0" applyFont="1" applyFill="1" applyBorder="1" applyAlignment="1">
      <alignment wrapText="1"/>
    </xf>
    <xf numFmtId="3" fontId="5" fillId="0" borderId="0" xfId="0" applyNumberFormat="1" applyFont="1" applyFill="1" applyBorder="1" applyAlignment="1">
      <alignment wrapText="1"/>
    </xf>
    <xf numFmtId="165" fontId="9" fillId="0" borderId="0" xfId="0" applyNumberFormat="1" applyFont="1" applyFill="1" applyBorder="1" applyAlignment="1"/>
    <xf numFmtId="2" fontId="3" fillId="0" borderId="0" xfId="0" applyNumberFormat="1" applyFont="1" applyFill="1" applyBorder="1" applyAlignment="1">
      <alignment horizontal="right"/>
    </xf>
    <xf numFmtId="0" fontId="3" fillId="0" borderId="0" xfId="3" applyFont="1" applyFill="1" applyBorder="1" applyAlignment="1">
      <alignment horizontal="left"/>
    </xf>
    <xf numFmtId="0" fontId="3"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wrapText="1"/>
    </xf>
    <xf numFmtId="0" fontId="3" fillId="0" borderId="0" xfId="0" applyFont="1" applyFill="1" applyBorder="1" applyAlignment="1">
      <alignment horizontal="right"/>
    </xf>
    <xf numFmtId="0" fontId="7" fillId="0" borderId="0" xfId="0" applyFont="1" applyFill="1" applyBorder="1"/>
    <xf numFmtId="0" fontId="13" fillId="0" borderId="0" xfId="0" applyFont="1" applyFill="1" applyBorder="1" applyAlignment="1">
      <alignment horizontal="right"/>
    </xf>
    <xf numFmtId="2" fontId="13" fillId="0" borderId="0" xfId="0" applyNumberFormat="1" applyFont="1" applyFill="1" applyBorder="1" applyAlignment="1">
      <alignment horizontal="right"/>
    </xf>
    <xf numFmtId="0" fontId="3" fillId="0" borderId="0" xfId="0" applyFont="1" applyFill="1" applyBorder="1" applyAlignment="1">
      <alignment horizontal="center" vertical="top"/>
    </xf>
    <xf numFmtId="164" fontId="9" fillId="0" borderId="0" xfId="0" applyNumberFormat="1" applyFont="1" applyFill="1" applyBorder="1" applyAlignment="1">
      <alignment horizontal="center" vertical="top"/>
    </xf>
    <xf numFmtId="0" fontId="3" fillId="0" borderId="0" xfId="0" applyFont="1" applyFill="1" applyBorder="1" applyAlignment="1">
      <alignment vertical="center"/>
    </xf>
    <xf numFmtId="164" fontId="3" fillId="0" borderId="0" xfId="0" applyNumberFormat="1" applyFont="1" applyFill="1" applyAlignment="1">
      <alignment vertical="top"/>
    </xf>
    <xf numFmtId="3" fontId="3" fillId="2" borderId="0" xfId="0" applyNumberFormat="1" applyFont="1" applyFill="1" applyBorder="1" applyAlignment="1">
      <alignment horizontal="right"/>
    </xf>
    <xf numFmtId="0" fontId="3" fillId="2" borderId="0" xfId="0" applyFont="1" applyFill="1" applyBorder="1" applyAlignment="1">
      <alignment horizontal="right"/>
    </xf>
    <xf numFmtId="2" fontId="3" fillId="2" borderId="0" xfId="0" applyNumberFormat="1" applyFont="1" applyFill="1" applyBorder="1" applyAlignment="1">
      <alignment horizontal="right"/>
    </xf>
    <xf numFmtId="4" fontId="3" fillId="2" borderId="0" xfId="0" applyNumberFormat="1" applyFont="1" applyFill="1" applyBorder="1" applyAlignment="1">
      <alignment horizontal="right"/>
    </xf>
    <xf numFmtId="2" fontId="3" fillId="2" borderId="0" xfId="0" applyNumberFormat="1" applyFont="1" applyFill="1" applyBorder="1"/>
    <xf numFmtId="3" fontId="3" fillId="0" borderId="0" xfId="0" applyNumberFormat="1" applyFont="1" applyBorder="1" applyAlignment="1"/>
    <xf numFmtId="4" fontId="3" fillId="0" borderId="0" xfId="0" applyNumberFormat="1" applyFont="1" applyBorder="1" applyAlignment="1"/>
    <xf numFmtId="3" fontId="3" fillId="2" borderId="0" xfId="0" applyNumberFormat="1" applyFont="1" applyFill="1" applyBorder="1" applyAlignment="1"/>
    <xf numFmtId="4" fontId="3" fillId="2" borderId="0" xfId="0" applyNumberFormat="1" applyFont="1" applyFill="1" applyBorder="1" applyAlignment="1"/>
    <xf numFmtId="3" fontId="3" fillId="2" borderId="0" xfId="0" applyNumberFormat="1" applyFont="1" applyFill="1" applyBorder="1"/>
    <xf numFmtId="4" fontId="3" fillId="2" borderId="0" xfId="0" applyNumberFormat="1" applyFont="1" applyFill="1" applyBorder="1"/>
    <xf numFmtId="0" fontId="7" fillId="0" borderId="0" xfId="0" applyFont="1" applyFill="1" applyBorder="1" applyAlignment="1">
      <alignment vertical="center" wrapText="1"/>
    </xf>
    <xf numFmtId="4" fontId="7" fillId="0" borderId="0" xfId="0" applyNumberFormat="1" applyFont="1" applyFill="1" applyBorder="1"/>
    <xf numFmtId="0" fontId="7" fillId="0" borderId="0" xfId="0" applyFont="1" applyFill="1" applyBorder="1" applyAlignment="1">
      <alignment horizontal="right"/>
    </xf>
    <xf numFmtId="4" fontId="7" fillId="0" borderId="0" xfId="0" applyNumberFormat="1" applyFont="1" applyFill="1" applyBorder="1" applyAlignment="1">
      <alignment horizontal="right"/>
    </xf>
    <xf numFmtId="0" fontId="3" fillId="2" borderId="0" xfId="0" applyFont="1" applyFill="1" applyBorder="1"/>
    <xf numFmtId="0" fontId="3" fillId="0" borderId="0" xfId="0" applyFont="1" applyBorder="1"/>
    <xf numFmtId="3" fontId="3" fillId="0" borderId="0" xfId="0" applyNumberFormat="1" applyFont="1" applyBorder="1"/>
    <xf numFmtId="2" fontId="3" fillId="0" borderId="0" xfId="0" applyNumberFormat="1" applyFont="1" applyBorder="1"/>
    <xf numFmtId="0" fontId="3" fillId="0" borderId="0" xfId="0" applyFont="1" applyBorder="1" applyAlignment="1"/>
    <xf numFmtId="2" fontId="3" fillId="0" borderId="0" xfId="0" applyNumberFormat="1" applyFont="1" applyBorder="1" applyAlignment="1"/>
    <xf numFmtId="0" fontId="5" fillId="0" borderId="0" xfId="0" applyFont="1" applyFill="1" applyAlignment="1">
      <alignment horizontal="center"/>
    </xf>
    <xf numFmtId="0" fontId="3" fillId="0" borderId="0" xfId="0" applyFont="1" applyFill="1" applyAlignment="1"/>
    <xf numFmtId="164" fontId="2" fillId="0" borderId="0" xfId="0" applyNumberFormat="1" applyFont="1" applyFill="1" applyAlignment="1">
      <alignment horizontal="center" vertical="top"/>
    </xf>
    <xf numFmtId="0" fontId="5" fillId="0" borderId="0" xfId="0" applyFont="1" applyFill="1" applyAlignment="1">
      <alignment horizontal="center" vertical="top"/>
    </xf>
    <xf numFmtId="164" fontId="2" fillId="0" borderId="2" xfId="0" applyNumberFormat="1" applyFont="1" applyFill="1" applyBorder="1" applyAlignment="1">
      <alignment horizontal="center" vertical="top" wrapText="1"/>
    </xf>
    <xf numFmtId="164" fontId="2" fillId="0" borderId="1" xfId="0" applyNumberFormat="1" applyFont="1" applyFill="1" applyBorder="1" applyAlignment="1">
      <alignment horizontal="center" vertical="top" wrapText="1"/>
    </xf>
    <xf numFmtId="0" fontId="9" fillId="0" borderId="0" xfId="0" applyFont="1" applyFill="1" applyAlignment="1"/>
    <xf numFmtId="0" fontId="3" fillId="0" borderId="0" xfId="0" applyFont="1" applyFill="1" applyAlignment="1">
      <alignment vertical="center"/>
    </xf>
    <xf numFmtId="0" fontId="2" fillId="0" borderId="0" xfId="0" applyFont="1" applyFill="1"/>
    <xf numFmtId="0" fontId="0" fillId="0" borderId="0" xfId="0" applyFill="1"/>
    <xf numFmtId="0" fontId="10" fillId="0" borderId="0" xfId="0" applyFont="1" applyFill="1"/>
    <xf numFmtId="0" fontId="7" fillId="0" borderId="0" xfId="0" applyFont="1" applyFill="1" applyBorder="1" applyAlignment="1">
      <alignment horizontal="center" vertical="top" wrapText="1"/>
    </xf>
    <xf numFmtId="164" fontId="3" fillId="0" borderId="0" xfId="0" applyNumberFormat="1" applyFont="1" applyFill="1" applyBorder="1" applyAlignment="1">
      <alignment horizontal="center" vertical="center" wrapText="1"/>
    </xf>
    <xf numFmtId="0" fontId="3" fillId="0" borderId="0" xfId="0" applyFont="1" applyFill="1" applyBorder="1" applyAlignment="1">
      <alignment vertical="top"/>
    </xf>
    <xf numFmtId="0" fontId="3" fillId="0" borderId="0" xfId="0" applyFont="1" applyFill="1" applyBorder="1" applyAlignment="1">
      <alignment vertical="top" wrapText="1"/>
    </xf>
    <xf numFmtId="0" fontId="2" fillId="0" borderId="0" xfId="0" applyFont="1" applyFill="1" applyAlignment="1">
      <alignment horizontal="center" vertical="top"/>
    </xf>
    <xf numFmtId="0" fontId="5" fillId="0" borderId="0" xfId="0" applyFont="1" applyFill="1"/>
    <xf numFmtId="0" fontId="7" fillId="0" borderId="0" xfId="0" applyFont="1" applyFill="1"/>
    <xf numFmtId="0" fontId="7" fillId="0" borderId="0" xfId="0" applyFont="1" applyFill="1" applyAlignment="1">
      <alignment horizontal="left" wrapText="1"/>
    </xf>
    <xf numFmtId="0" fontId="1" fillId="0" borderId="0" xfId="0" applyFont="1" applyFill="1" applyAlignment="1">
      <alignment horizontal="center" vertical="top"/>
    </xf>
    <xf numFmtId="0" fontId="17" fillId="0" borderId="0" xfId="0" applyFont="1" applyFill="1"/>
    <xf numFmtId="0" fontId="3" fillId="0" borderId="0" xfId="0" applyFont="1" applyFill="1" applyAlignment="1">
      <alignment horizontal="center" vertical="top"/>
    </xf>
    <xf numFmtId="49" fontId="3" fillId="0" borderId="0" xfId="0" applyNumberFormat="1" applyFont="1" applyFill="1" applyAlignment="1">
      <alignment wrapText="1"/>
    </xf>
    <xf numFmtId="164" fontId="2" fillId="0" borderId="0" xfId="0" applyNumberFormat="1" applyFont="1" applyFill="1" applyBorder="1" applyAlignment="1">
      <alignment horizontal="center" vertical="top"/>
    </xf>
    <xf numFmtId="49" fontId="14" fillId="0" borderId="0" xfId="0" quotePrefix="1" applyNumberFormat="1" applyFont="1" applyFill="1" applyAlignment="1">
      <alignment wrapText="1"/>
    </xf>
    <xf numFmtId="49" fontId="14" fillId="0" borderId="0" xfId="0" applyNumberFormat="1" applyFont="1" applyFill="1" applyAlignment="1">
      <alignment wrapText="1"/>
    </xf>
    <xf numFmtId="164" fontId="2" fillId="0" borderId="0" xfId="0" applyNumberFormat="1" applyFont="1" applyFill="1" applyAlignment="1">
      <alignment horizontal="center" vertical="center"/>
    </xf>
    <xf numFmtId="0" fontId="11"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Alignment="1">
      <alignment vertical="center" wrapText="1"/>
    </xf>
    <xf numFmtId="0" fontId="3" fillId="0" borderId="0" xfId="0" applyFont="1"/>
    <xf numFmtId="0" fontId="3" fillId="0" borderId="0" xfId="0" applyNumberFormat="1" applyFont="1" applyFill="1" applyBorder="1" applyAlignment="1">
      <alignment vertical="center" wrapText="1"/>
    </xf>
    <xf numFmtId="4" fontId="3" fillId="0" borderId="0" xfId="0" applyNumberFormat="1" applyFont="1" applyAlignment="1">
      <alignment wrapText="1"/>
    </xf>
    <xf numFmtId="164" fontId="7" fillId="0" borderId="0" xfId="0" applyNumberFormat="1" applyFont="1" applyFill="1" applyBorder="1" applyAlignment="1">
      <alignment horizontal="center" vertical="top" wrapText="1"/>
    </xf>
    <xf numFmtId="164" fontId="2" fillId="0" borderId="0" xfId="0" applyNumberFormat="1" applyFont="1" applyFill="1" applyAlignment="1">
      <alignment horizontal="center" vertical="top" wrapText="1"/>
    </xf>
    <xf numFmtId="0" fontId="3" fillId="0" borderId="0" xfId="0" applyFont="1" applyFill="1" applyBorder="1" applyAlignment="1">
      <alignment horizontal="justify" wrapText="1"/>
    </xf>
    <xf numFmtId="0" fontId="9" fillId="0" borderId="0" xfId="0" applyFont="1" applyFill="1" applyBorder="1" applyAlignment="1">
      <alignment horizontal="justify" wrapText="1"/>
    </xf>
    <xf numFmtId="0" fontId="5" fillId="0" borderId="0" xfId="0" applyFont="1" applyFill="1" applyBorder="1"/>
    <xf numFmtId="0" fontId="7" fillId="0" borderId="0" xfId="0" applyFont="1" applyFill="1" applyBorder="1" applyAlignment="1">
      <alignment horizontal="left"/>
    </xf>
    <xf numFmtId="0" fontId="9" fillId="0" borderId="0" xfId="0" applyFont="1" applyFill="1" applyAlignment="1">
      <alignment wrapText="1"/>
    </xf>
    <xf numFmtId="0" fontId="9" fillId="0" borderId="0" xfId="0" applyFont="1" applyFill="1" applyBorder="1" applyAlignment="1">
      <alignment wrapText="1"/>
    </xf>
    <xf numFmtId="0" fontId="3" fillId="0" borderId="0" xfId="0" applyFont="1" applyFill="1" applyBorder="1" applyAlignment="1">
      <alignment horizontal="justify"/>
    </xf>
    <xf numFmtId="0" fontId="3" fillId="0" borderId="0" xfId="4" applyFont="1" applyAlignment="1">
      <alignment vertical="center" wrapText="1"/>
    </xf>
    <xf numFmtId="0" fontId="9" fillId="0" borderId="0" xfId="0" applyFont="1" applyFill="1" applyBorder="1" applyAlignment="1">
      <alignment horizontal="left" wrapText="1"/>
    </xf>
    <xf numFmtId="164" fontId="3" fillId="0" borderId="0" xfId="0" quotePrefix="1" applyNumberFormat="1" applyFont="1" applyFill="1" applyBorder="1" applyAlignment="1">
      <alignment horizontal="center" vertical="top"/>
    </xf>
    <xf numFmtId="164" fontId="9" fillId="0" borderId="0" xfId="0" applyNumberFormat="1" applyFont="1" applyFill="1" applyAlignment="1">
      <alignment horizontal="center" vertical="top"/>
    </xf>
    <xf numFmtId="0" fontId="3" fillId="0" borderId="0" xfId="5" applyFont="1" applyAlignment="1">
      <alignment wrapText="1"/>
    </xf>
    <xf numFmtId="0" fontId="3" fillId="0" borderId="0" xfId="6" applyFont="1" applyFill="1" applyBorder="1" applyAlignment="1">
      <alignment vertical="top" wrapText="1"/>
    </xf>
    <xf numFmtId="0" fontId="3" fillId="0" borderId="0" xfId="5" applyFont="1" applyFill="1" applyAlignment="1">
      <alignment horizontal="left" wrapText="1"/>
    </xf>
    <xf numFmtId="0" fontId="3" fillId="0" borderId="0" xfId="5" applyFont="1" applyFill="1" applyBorder="1" applyAlignment="1">
      <alignment horizontal="left" vertical="top" wrapText="1"/>
    </xf>
    <xf numFmtId="164" fontId="5" fillId="0" borderId="0" xfId="0" applyNumberFormat="1" applyFont="1" applyFill="1" applyBorder="1" applyAlignment="1">
      <alignment horizontal="center" vertical="top"/>
    </xf>
    <xf numFmtId="0" fontId="3" fillId="0" borderId="0" xfId="5" applyFont="1" applyFill="1" applyBorder="1" applyAlignment="1">
      <alignment horizontal="center" vertical="top"/>
    </xf>
    <xf numFmtId="0" fontId="3" fillId="0" borderId="0" xfId="0" applyFont="1" applyFill="1" applyAlignment="1">
      <alignment horizontal="left" vertical="center" wrapText="1"/>
    </xf>
    <xf numFmtId="0" fontId="7" fillId="0" borderId="0" xfId="5" applyFont="1" applyFill="1" applyAlignment="1">
      <alignment wrapText="1"/>
    </xf>
    <xf numFmtId="0" fontId="3" fillId="0" borderId="0" xfId="5" applyFont="1" applyFill="1" applyAlignment="1">
      <alignment horizontal="left" vertical="center" wrapText="1"/>
    </xf>
    <xf numFmtId="0" fontId="3" fillId="0" borderId="0" xfId="4" applyFont="1" applyFill="1" applyAlignment="1">
      <alignment wrapText="1"/>
    </xf>
    <xf numFmtId="0" fontId="3" fillId="0" borderId="0" xfId="0" applyNumberFormat="1" applyFont="1" applyFill="1" applyBorder="1" applyAlignment="1">
      <alignment vertical="top" wrapText="1"/>
    </xf>
    <xf numFmtId="0" fontId="3" fillId="0" borderId="0" xfId="5" applyFont="1" applyFill="1" applyBorder="1" applyAlignment="1">
      <alignment vertical="top" wrapText="1"/>
    </xf>
    <xf numFmtId="4" fontId="3" fillId="0" borderId="0" xfId="0" applyNumberFormat="1" applyFont="1" applyFill="1" applyAlignment="1">
      <alignment wrapText="1"/>
    </xf>
    <xf numFmtId="164" fontId="3" fillId="0" borderId="0" xfId="0" applyNumberFormat="1" applyFont="1" applyFill="1" applyAlignment="1">
      <alignment horizontal="center" vertical="top" wrapText="1"/>
    </xf>
    <xf numFmtId="164" fontId="3" fillId="0" borderId="0" xfId="0" applyNumberFormat="1" applyFont="1" applyAlignment="1">
      <alignment horizontal="center" vertical="top"/>
    </xf>
    <xf numFmtId="0" fontId="3" fillId="0" borderId="0" xfId="0" applyFont="1" applyAlignment="1">
      <alignment horizontal="left" wrapText="1"/>
    </xf>
    <xf numFmtId="0" fontId="3" fillId="0" borderId="0" xfId="0" applyFont="1" applyAlignment="1">
      <alignment horizontal="center" vertical="top"/>
    </xf>
    <xf numFmtId="0" fontId="3" fillId="0" borderId="0" xfId="0" applyFont="1" applyBorder="1" applyAlignment="1">
      <alignment vertical="top"/>
    </xf>
    <xf numFmtId="164" fontId="3" fillId="0" borderId="0" xfId="0" applyNumberFormat="1" applyFont="1" applyFill="1" applyBorder="1" applyAlignment="1">
      <alignment horizontal="center" vertical="center"/>
    </xf>
    <xf numFmtId="0" fontId="5" fillId="0" borderId="0" xfId="0" applyFont="1" applyFill="1" applyBorder="1" applyAlignment="1">
      <alignment horizontal="left" vertical="top" wrapText="1"/>
    </xf>
    <xf numFmtId="0" fontId="15" fillId="0" borderId="0" xfId="0" applyFont="1" applyFill="1" applyAlignment="1">
      <alignment horizontal="center"/>
    </xf>
    <xf numFmtId="0" fontId="7" fillId="0" borderId="0" xfId="0" applyFont="1" applyFill="1" applyAlignment="1">
      <alignment horizontal="left" vertical="top" wrapText="1"/>
    </xf>
    <xf numFmtId="0" fontId="3" fillId="0" borderId="0" xfId="0" applyFont="1" applyFill="1" applyAlignment="1">
      <alignment vertical="top" wrapText="1"/>
    </xf>
    <xf numFmtId="164" fontId="2" fillId="0" borderId="0" xfId="0" applyNumberFormat="1" applyFont="1" applyFill="1" applyAlignment="1">
      <alignment vertical="top"/>
    </xf>
    <xf numFmtId="0" fontId="5" fillId="0" borderId="0" xfId="0" applyFont="1" applyFill="1" applyAlignment="1">
      <alignment horizontal="left"/>
    </xf>
    <xf numFmtId="0" fontId="2" fillId="0" borderId="0" xfId="0" applyFont="1" applyFill="1" applyAlignment="1">
      <alignment horizontal="center"/>
    </xf>
    <xf numFmtId="0" fontId="3" fillId="0" borderId="0" xfId="0" applyFont="1" applyBorder="1" applyAlignment="1">
      <alignment horizontal="left" wrapText="1"/>
    </xf>
    <xf numFmtId="0" fontId="18" fillId="0" borderId="0" xfId="0" applyFont="1" applyFill="1" applyBorder="1" applyAlignment="1"/>
    <xf numFmtId="164" fontId="3" fillId="0" borderId="0" xfId="0" applyNumberFormat="1" applyFont="1" applyFill="1" applyBorder="1" applyAlignment="1">
      <alignment horizontal="center" wrapText="1"/>
    </xf>
    <xf numFmtId="164" fontId="2" fillId="0" borderId="0" xfId="0" applyNumberFormat="1" applyFont="1" applyAlignment="1">
      <alignment horizontal="center" vertical="top"/>
    </xf>
    <xf numFmtId="0" fontId="2" fillId="0" borderId="0" xfId="0" applyFont="1"/>
    <xf numFmtId="0" fontId="3" fillId="0" borderId="0" xfId="0" applyFont="1" applyFill="1"/>
    <xf numFmtId="164" fontId="19" fillId="0" borderId="0" xfId="0" applyNumberFormat="1" applyFont="1" applyFill="1" applyAlignment="1">
      <alignment horizontal="center" vertical="top"/>
    </xf>
    <xf numFmtId="0" fontId="13" fillId="0" borderId="0" xfId="0" applyFont="1" applyFill="1"/>
    <xf numFmtId="164" fontId="13" fillId="0" borderId="0" xfId="0" applyNumberFormat="1" applyFont="1" applyFill="1" applyBorder="1" applyAlignment="1">
      <alignment horizontal="center" vertical="top"/>
    </xf>
    <xf numFmtId="0" fontId="13" fillId="0" borderId="0" xfId="0" applyFont="1" applyBorder="1" applyAlignment="1">
      <alignment wrapText="1"/>
    </xf>
    <xf numFmtId="0" fontId="13" fillId="0" borderId="0" xfId="0" applyFont="1" applyFill="1" applyBorder="1" applyAlignment="1"/>
    <xf numFmtId="0" fontId="20" fillId="0" borderId="0" xfId="0" applyFont="1"/>
    <xf numFmtId="0" fontId="21" fillId="0" borderId="0" xfId="0" applyFont="1"/>
    <xf numFmtId="0" fontId="21" fillId="0" borderId="0" xfId="0" applyFont="1" applyAlignment="1">
      <alignment horizontal="left" wrapText="1"/>
    </xf>
    <xf numFmtId="0" fontId="19" fillId="0" borderId="0" xfId="0" applyFont="1" applyAlignment="1">
      <alignment horizontal="center" vertical="top"/>
    </xf>
    <xf numFmtId="3" fontId="13" fillId="0" borderId="0" xfId="0" applyNumberFormat="1" applyFont="1" applyAlignment="1">
      <alignment vertical="top"/>
    </xf>
    <xf numFmtId="4" fontId="13" fillId="0" borderId="0" xfId="0" applyNumberFormat="1" applyFont="1" applyAlignment="1">
      <alignment vertical="top"/>
    </xf>
    <xf numFmtId="0" fontId="22" fillId="0" borderId="0" xfId="0" applyFont="1" applyFill="1"/>
    <xf numFmtId="43" fontId="3" fillId="0" borderId="0" xfId="1" applyFont="1"/>
    <xf numFmtId="43" fontId="3" fillId="0" borderId="0" xfId="1" applyFont="1" applyAlignment="1">
      <alignment horizontal="right" vertical="top"/>
    </xf>
    <xf numFmtId="43" fontId="3" fillId="0" borderId="0" xfId="1" applyFont="1" applyFill="1" applyAlignment="1">
      <alignment vertical="top"/>
    </xf>
    <xf numFmtId="43" fontId="3" fillId="0" borderId="0" xfId="1" applyFont="1" applyFill="1" applyAlignment="1">
      <alignment horizontal="right" vertical="top"/>
    </xf>
    <xf numFmtId="43" fontId="7" fillId="0" borderId="0" xfId="1" applyFont="1" applyAlignment="1">
      <alignment horizontal="right"/>
    </xf>
    <xf numFmtId="43" fontId="3" fillId="0" borderId="0" xfId="1" applyFont="1" applyFill="1" applyBorder="1" applyAlignment="1">
      <alignment horizontal="right" vertical="top"/>
    </xf>
    <xf numFmtId="43" fontId="3" fillId="0" borderId="0" xfId="1" applyFont="1" applyFill="1" applyAlignment="1">
      <alignment horizontal="right" vertical="top" wrapText="1"/>
    </xf>
    <xf numFmtId="43" fontId="3" fillId="0" borderId="0" xfId="1" applyFont="1" applyFill="1"/>
    <xf numFmtId="43" fontId="3" fillId="0" borderId="0" xfId="1" applyFont="1" applyFill="1" applyAlignment="1">
      <alignment horizontal="right"/>
    </xf>
    <xf numFmtId="43" fontId="3" fillId="0" borderId="0" xfId="1" applyFont="1" applyFill="1" applyBorder="1" applyAlignment="1">
      <alignment vertical="top"/>
    </xf>
    <xf numFmtId="43" fontId="10" fillId="0" borderId="0" xfId="1" applyFont="1" applyFill="1" applyAlignment="1">
      <alignment horizontal="right" vertical="top"/>
    </xf>
    <xf numFmtId="43" fontId="13" fillId="0" borderId="0" xfId="1" applyFont="1" applyFill="1" applyBorder="1" applyAlignment="1">
      <alignment horizontal="right" vertical="top"/>
    </xf>
    <xf numFmtId="43" fontId="13" fillId="0" borderId="0" xfId="1" applyFont="1" applyAlignment="1">
      <alignment horizontal="right" vertical="top"/>
    </xf>
    <xf numFmtId="43" fontId="13" fillId="0" borderId="0" xfId="1" applyFont="1"/>
    <xf numFmtId="43" fontId="3" fillId="0" borderId="0" xfId="1" applyFont="1" applyAlignment="1">
      <alignment horizontal="right"/>
    </xf>
    <xf numFmtId="43" fontId="3" fillId="0" borderId="0" xfId="1" applyFont="1" applyFill="1" applyBorder="1" applyAlignment="1">
      <alignment horizontal="right"/>
    </xf>
    <xf numFmtId="43" fontId="3" fillId="0" borderId="0" xfId="1" applyFont="1" applyAlignment="1">
      <alignment horizontal="right" wrapText="1"/>
    </xf>
    <xf numFmtId="43" fontId="3" fillId="0" borderId="0" xfId="1" applyFont="1" applyAlignment="1">
      <alignment horizontal="right" vertical="top" wrapText="1"/>
    </xf>
    <xf numFmtId="43" fontId="14" fillId="0" borderId="0" xfId="1" applyFont="1" applyFill="1"/>
    <xf numFmtId="43" fontId="3" fillId="0" borderId="0" xfId="1" applyFont="1" applyFill="1" applyAlignment="1">
      <alignment vertical="top" wrapText="1"/>
    </xf>
    <xf numFmtId="43" fontId="3" fillId="0" borderId="0" xfId="1" applyFont="1" applyAlignment="1">
      <alignment vertical="top"/>
    </xf>
    <xf numFmtId="43" fontId="9" fillId="0" borderId="0" xfId="1" applyFont="1" applyFill="1" applyAlignment="1">
      <alignment horizontal="right" vertical="top"/>
    </xf>
    <xf numFmtId="43" fontId="9" fillId="0" borderId="0" xfId="1" applyFont="1" applyFill="1" applyBorder="1" applyAlignment="1">
      <alignment horizontal="right" vertical="top"/>
    </xf>
    <xf numFmtId="43" fontId="7" fillId="0" borderId="0" xfId="1" applyFont="1" applyFill="1" applyAlignment="1">
      <alignment horizontal="right" vertical="top"/>
    </xf>
    <xf numFmtId="43" fontId="17" fillId="0" borderId="0" xfId="1" applyFont="1" applyFill="1" applyAlignment="1">
      <alignment horizontal="right" vertical="top"/>
    </xf>
    <xf numFmtId="43" fontId="5" fillId="0" borderId="0" xfId="1" applyFont="1" applyFill="1" applyAlignment="1">
      <alignment horizontal="right" vertical="top"/>
    </xf>
    <xf numFmtId="0" fontId="3" fillId="0" borderId="0" xfId="0" applyFont="1" applyFill="1" applyBorder="1" applyAlignment="1">
      <alignment horizontal="left" wrapText="1"/>
    </xf>
    <xf numFmtId="0" fontId="7" fillId="0" borderId="0" xfId="0" applyFont="1" applyFill="1" applyBorder="1" applyAlignment="1">
      <alignment horizontal="left" wrapText="1"/>
    </xf>
    <xf numFmtId="0" fontId="13" fillId="0" borderId="0" xfId="0" applyFont="1"/>
    <xf numFmtId="166" fontId="3" fillId="0" borderId="0" xfId="1" applyNumberFormat="1" applyFont="1"/>
    <xf numFmtId="166" fontId="3" fillId="0" borderId="0" xfId="1" applyNumberFormat="1" applyFont="1" applyFill="1" applyAlignment="1">
      <alignment vertical="top"/>
    </xf>
    <xf numFmtId="166" fontId="3" fillId="0" borderId="0" xfId="1" applyNumberFormat="1" applyFont="1" applyFill="1" applyAlignment="1">
      <alignment horizontal="right" vertical="top"/>
    </xf>
    <xf numFmtId="166" fontId="3" fillId="0" borderId="0" xfId="1" applyNumberFormat="1" applyFont="1" applyFill="1" applyBorder="1" applyAlignment="1">
      <alignment horizontal="right" vertical="top"/>
    </xf>
    <xf numFmtId="166" fontId="7" fillId="0" borderId="0" xfId="1" applyNumberFormat="1" applyFont="1" applyFill="1" applyBorder="1" applyAlignment="1">
      <alignment horizontal="right" vertical="top" wrapText="1"/>
    </xf>
    <xf numFmtId="166" fontId="3" fillId="0" borderId="0" xfId="1" applyNumberFormat="1" applyFont="1" applyFill="1" applyBorder="1" applyAlignment="1">
      <alignment horizontal="right" vertical="top" wrapText="1"/>
    </xf>
    <xf numFmtId="166" fontId="3" fillId="0" borderId="0" xfId="1" applyNumberFormat="1" applyFont="1" applyFill="1" applyAlignment="1">
      <alignment horizontal="right" vertical="top" wrapText="1"/>
    </xf>
    <xf numFmtId="166" fontId="3" fillId="0" borderId="0" xfId="1" applyNumberFormat="1" applyFont="1" applyFill="1"/>
    <xf numFmtId="166" fontId="3" fillId="0" borderId="0" xfId="1" applyNumberFormat="1" applyFont="1" applyFill="1" applyBorder="1" applyAlignment="1">
      <alignment vertical="top"/>
    </xf>
    <xf numFmtId="166" fontId="3" fillId="0" borderId="0" xfId="1" applyNumberFormat="1" applyFont="1" applyAlignment="1">
      <alignment horizontal="right" vertical="top"/>
    </xf>
    <xf numFmtId="166" fontId="13" fillId="0" borderId="0" xfId="1" applyNumberFormat="1" applyFont="1" applyFill="1" applyBorder="1" applyAlignment="1">
      <alignment horizontal="right" vertical="top"/>
    </xf>
    <xf numFmtId="166" fontId="13" fillId="0" borderId="0" xfId="1" applyNumberFormat="1" applyFont="1" applyAlignment="1">
      <alignment horizontal="right" vertical="top"/>
    </xf>
    <xf numFmtId="166" fontId="3" fillId="0" borderId="0" xfId="1" applyNumberFormat="1" applyFont="1" applyFill="1" applyAlignment="1">
      <alignment horizontal="right"/>
    </xf>
    <xf numFmtId="166" fontId="3" fillId="0" borderId="0" xfId="1" applyNumberFormat="1" applyFont="1" applyFill="1" applyBorder="1" applyAlignment="1">
      <alignment horizontal="right" wrapText="1"/>
    </xf>
    <xf numFmtId="166" fontId="3" fillId="0" borderId="0" xfId="1" applyNumberFormat="1" applyFont="1" applyAlignment="1">
      <alignment wrapText="1"/>
    </xf>
    <xf numFmtId="166" fontId="3" fillId="0" borderId="0" xfId="1" applyNumberFormat="1" applyFont="1" applyAlignment="1">
      <alignment horizontal="right"/>
    </xf>
    <xf numFmtId="166" fontId="3" fillId="0" borderId="0" xfId="1" applyNumberFormat="1" applyFont="1" applyAlignment="1"/>
    <xf numFmtId="166" fontId="3" fillId="0" borderId="0" xfId="1" applyNumberFormat="1" applyFont="1" applyFill="1" applyAlignment="1">
      <alignment horizontal="right" wrapText="1"/>
    </xf>
    <xf numFmtId="166" fontId="3" fillId="0" borderId="0" xfId="1" applyNumberFormat="1" applyFont="1" applyAlignment="1">
      <alignment horizontal="right" vertical="top" wrapText="1"/>
    </xf>
    <xf numFmtId="166" fontId="9" fillId="0" borderId="0" xfId="1" applyNumberFormat="1" applyFont="1" applyFill="1" applyAlignment="1">
      <alignment horizontal="right" vertical="top"/>
    </xf>
    <xf numFmtId="166" fontId="9" fillId="0" borderId="0" xfId="1" applyNumberFormat="1" applyFont="1" applyFill="1" applyBorder="1" applyAlignment="1">
      <alignment horizontal="right" vertical="top" wrapText="1"/>
    </xf>
    <xf numFmtId="166" fontId="7" fillId="0" borderId="0" xfId="1" applyNumberFormat="1" applyFont="1" applyFill="1" applyAlignment="1">
      <alignment horizontal="right" vertical="top"/>
    </xf>
    <xf numFmtId="166" fontId="17" fillId="0" borderId="0" xfId="1" applyNumberFormat="1" applyFont="1" applyFill="1" applyAlignment="1">
      <alignment horizontal="right" vertical="top"/>
    </xf>
    <xf numFmtId="166" fontId="5" fillId="0" borderId="0" xfId="1" applyNumberFormat="1" applyFont="1" applyFill="1" applyAlignment="1">
      <alignment horizontal="right" vertical="top"/>
    </xf>
    <xf numFmtId="166" fontId="3" fillId="0" borderId="0" xfId="1" applyNumberFormat="1" applyFont="1" applyFill="1" applyAlignment="1">
      <alignment wrapText="1"/>
    </xf>
    <xf numFmtId="0" fontId="23" fillId="0" borderId="0" xfId="0" applyFont="1"/>
    <xf numFmtId="0" fontId="2" fillId="0" borderId="0" xfId="0" applyFont="1" applyFill="1" applyBorder="1" applyAlignment="1">
      <alignment vertical="top" wrapText="1"/>
    </xf>
    <xf numFmtId="0" fontId="24" fillId="0" borderId="0" xfId="0" applyFont="1"/>
    <xf numFmtId="0" fontId="25" fillId="0" borderId="0" xfId="0" applyFont="1" applyFill="1" applyBorder="1" applyAlignment="1"/>
    <xf numFmtId="0" fontId="6" fillId="0" borderId="0" xfId="0" applyFont="1" applyFill="1" applyBorder="1" applyAlignment="1"/>
    <xf numFmtId="0" fontId="6" fillId="0" borderId="0" xfId="0" applyFont="1" applyFill="1" applyBorder="1" applyAlignment="1">
      <alignment horizontal="left" wrapText="1"/>
    </xf>
    <xf numFmtId="0" fontId="19" fillId="0" borderId="0" xfId="0" applyFont="1" applyAlignment="1">
      <alignment wrapText="1"/>
    </xf>
    <xf numFmtId="0" fontId="19" fillId="0" borderId="0" xfId="0" quotePrefix="1" applyFont="1" applyAlignment="1">
      <alignment wrapText="1"/>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top"/>
    </xf>
    <xf numFmtId="0" fontId="2" fillId="0" borderId="0" xfId="0" applyFont="1" applyFill="1" applyBorder="1" applyAlignment="1">
      <alignment horizontal="left" vertical="top" wrapText="1"/>
    </xf>
    <xf numFmtId="0" fontId="0" fillId="0" borderId="0" xfId="0" applyFont="1"/>
    <xf numFmtId="0" fontId="11" fillId="0" borderId="0" xfId="0" applyFont="1"/>
    <xf numFmtId="164" fontId="10" fillId="0" borderId="0" xfId="0" applyNumberFormat="1" applyFont="1" applyFill="1" applyAlignment="1">
      <alignment horizontal="center" vertical="top"/>
    </xf>
    <xf numFmtId="0" fontId="10" fillId="0" borderId="0" xfId="0" applyFont="1" applyFill="1" applyAlignment="1"/>
    <xf numFmtId="166" fontId="10" fillId="0" borderId="0" xfId="1" applyNumberFormat="1" applyFont="1" applyFill="1" applyAlignment="1">
      <alignment horizontal="right" vertical="top"/>
    </xf>
    <xf numFmtId="0" fontId="27" fillId="0" borderId="0" xfId="0" applyFont="1"/>
    <xf numFmtId="0" fontId="22" fillId="0" borderId="0" xfId="0" applyFont="1"/>
    <xf numFmtId="43" fontId="20" fillId="0" borderId="0" xfId="1" applyFont="1" applyFill="1" applyAlignment="1">
      <alignment horizontal="right" vertical="top"/>
    </xf>
    <xf numFmtId="166" fontId="20" fillId="0" borderId="0" xfId="1" applyNumberFormat="1" applyFont="1" applyAlignment="1">
      <alignment horizontal="right" vertical="top"/>
    </xf>
    <xf numFmtId="43" fontId="20" fillId="0" borderId="0" xfId="1" applyFont="1" applyAlignment="1">
      <alignment horizontal="right" vertical="top"/>
    </xf>
    <xf numFmtId="166" fontId="20" fillId="0" borderId="0" xfId="1" applyNumberFormat="1" applyFont="1" applyFill="1" applyAlignment="1">
      <alignment horizontal="right" vertical="top"/>
    </xf>
    <xf numFmtId="166" fontId="20" fillId="0" borderId="0" xfId="1" applyNumberFormat="1" applyFont="1"/>
    <xf numFmtId="43" fontId="5" fillId="0" borderId="0" xfId="1" applyFont="1"/>
    <xf numFmtId="43" fontId="20" fillId="0" borderId="0" xfId="1" applyFont="1"/>
    <xf numFmtId="166" fontId="20" fillId="0" borderId="0" xfId="1" applyNumberFormat="1" applyFont="1" applyFill="1"/>
    <xf numFmtId="166" fontId="20" fillId="0" borderId="0" xfId="1" applyNumberFormat="1" applyFont="1" applyAlignment="1">
      <alignment horizontal="right" vertical="top" wrapText="1"/>
    </xf>
    <xf numFmtId="43" fontId="20" fillId="0" borderId="0" xfId="1" applyFont="1" applyAlignment="1">
      <alignment horizontal="right" vertical="top" wrapText="1"/>
    </xf>
    <xf numFmtId="166" fontId="20" fillId="0" borderId="0" xfId="1" applyNumberFormat="1" applyFont="1" applyAlignment="1">
      <alignment vertical="top"/>
    </xf>
    <xf numFmtId="43" fontId="20" fillId="0" borderId="0" xfId="1" applyFont="1" applyAlignment="1">
      <alignment vertical="top"/>
    </xf>
    <xf numFmtId="43" fontId="20" fillId="0" borderId="0" xfId="1" applyFont="1" applyFill="1" applyAlignment="1">
      <alignment vertical="top"/>
    </xf>
    <xf numFmtId="166" fontId="5" fillId="0" borderId="0" xfId="1" applyNumberFormat="1" applyFont="1" applyFill="1" applyBorder="1" applyAlignment="1">
      <alignment horizontal="right" vertical="top" wrapText="1"/>
    </xf>
    <xf numFmtId="43" fontId="5" fillId="0" borderId="0" xfId="1" applyFont="1" applyFill="1" applyBorder="1" applyAlignment="1">
      <alignment horizontal="right" vertical="top"/>
    </xf>
    <xf numFmtId="166" fontId="20" fillId="0" borderId="0" xfId="1" applyNumberFormat="1" applyFont="1" applyFill="1" applyAlignment="1">
      <alignment vertical="top"/>
    </xf>
    <xf numFmtId="166" fontId="20" fillId="0" borderId="0" xfId="1" applyNumberFormat="1" applyFont="1" applyFill="1" applyAlignment="1">
      <alignment horizontal="right"/>
    </xf>
    <xf numFmtId="0" fontId="28" fillId="0" borderId="0" xfId="0" applyFont="1"/>
    <xf numFmtId="166" fontId="20" fillId="0" borderId="0" xfId="1" applyNumberFormat="1" applyFont="1" applyFill="1" applyBorder="1" applyAlignment="1">
      <alignment horizontal="right" vertical="top"/>
    </xf>
    <xf numFmtId="0" fontId="3" fillId="0" borderId="0" xfId="0" applyFont="1" applyFill="1" applyBorder="1" applyAlignment="1">
      <alignment horizontal="left" wrapText="1"/>
    </xf>
    <xf numFmtId="0" fontId="3" fillId="0" borderId="0" xfId="0" applyFont="1" applyFill="1" applyBorder="1" applyAlignment="1">
      <alignment horizontal="left"/>
    </xf>
    <xf numFmtId="0" fontId="5" fillId="0" borderId="0" xfId="0" applyFont="1" applyFill="1" applyBorder="1" applyAlignment="1">
      <alignment horizontal="left" wrapText="1"/>
    </xf>
    <xf numFmtId="0" fontId="7" fillId="0" borderId="0" xfId="0" applyFont="1" applyFill="1" applyBorder="1" applyAlignment="1">
      <alignment horizontal="left" wrapText="1"/>
    </xf>
    <xf numFmtId="0" fontId="3" fillId="0" borderId="0" xfId="0" applyFont="1" applyFill="1" applyBorder="1" applyAlignment="1">
      <alignment horizontal="left" vertical="top" wrapText="1"/>
    </xf>
    <xf numFmtId="0" fontId="3" fillId="0" borderId="0" xfId="0" applyFont="1" applyFill="1" applyAlignment="1">
      <alignment horizontal="left" wrapText="1"/>
    </xf>
    <xf numFmtId="164" fontId="3" fillId="0" borderId="0" xfId="0" applyNumberFormat="1" applyFont="1" applyFill="1" applyBorder="1" applyAlignment="1">
      <alignment horizontal="left" vertical="top"/>
    </xf>
    <xf numFmtId="0" fontId="3" fillId="0" borderId="0" xfId="0" applyFont="1" applyFill="1" applyBorder="1" applyAlignment="1">
      <alignment horizontal="left" vertical="top"/>
    </xf>
    <xf numFmtId="0" fontId="7" fillId="0" borderId="0" xfId="0" applyFont="1" applyFill="1" applyBorder="1" applyAlignment="1">
      <alignment horizontal="left" vertical="top" wrapText="1"/>
    </xf>
    <xf numFmtId="0" fontId="7" fillId="0" borderId="0" xfId="0" applyFont="1" applyFill="1" applyBorder="1" applyAlignment="1">
      <alignment horizontal="left" vertical="center" wrapText="1"/>
    </xf>
    <xf numFmtId="0" fontId="3" fillId="0" borderId="0" xfId="5" applyFont="1" applyFill="1" applyBorder="1" applyAlignment="1">
      <alignment vertical="top"/>
    </xf>
    <xf numFmtId="0" fontId="3" fillId="0" borderId="0" xfId="0" applyFont="1" applyAlignment="1">
      <alignment wrapText="1"/>
    </xf>
    <xf numFmtId="0" fontId="3" fillId="0" borderId="0" xfId="0" quotePrefix="1" applyFont="1" applyAlignment="1">
      <alignment wrapText="1"/>
    </xf>
    <xf numFmtId="0" fontId="31" fillId="0" borderId="0" xfId="0" applyFont="1" applyFill="1"/>
    <xf numFmtId="49" fontId="3" fillId="0" borderId="0" xfId="0" quotePrefix="1" applyNumberFormat="1" applyFont="1" applyFill="1" applyAlignment="1">
      <alignment wrapText="1"/>
    </xf>
    <xf numFmtId="43" fontId="3" fillId="0" borderId="0" xfId="1" applyFont="1" applyFill="1" applyAlignment="1">
      <alignment horizontal="right" wrapText="1"/>
    </xf>
    <xf numFmtId="0" fontId="3" fillId="0" borderId="0" xfId="0" applyFont="1" applyBorder="1" applyAlignment="1">
      <alignment wrapText="1"/>
    </xf>
    <xf numFmtId="166" fontId="3" fillId="0" borderId="0" xfId="1" applyNumberFormat="1" applyFont="1" applyBorder="1"/>
    <xf numFmtId="166" fontId="3" fillId="0" borderId="0" xfId="1" applyNumberFormat="1" applyFont="1" applyAlignment="1">
      <alignment vertical="top"/>
    </xf>
    <xf numFmtId="0" fontId="2" fillId="0" borderId="0" xfId="0" applyFont="1" applyAlignment="1">
      <alignment horizontal="center" vertical="top"/>
    </xf>
    <xf numFmtId="0" fontId="5" fillId="0" borderId="0" xfId="0" applyFont="1"/>
    <xf numFmtId="4" fontId="3" fillId="0" borderId="0" xfId="0" applyNumberFormat="1" applyFont="1" applyAlignment="1">
      <alignment vertical="top"/>
    </xf>
    <xf numFmtId="0" fontId="7" fillId="0" borderId="0" xfId="0" applyFont="1"/>
    <xf numFmtId="0" fontId="7" fillId="0" borderId="0" xfId="0" applyFont="1" applyAlignment="1">
      <alignment horizontal="left" wrapText="1"/>
    </xf>
    <xf numFmtId="43" fontId="3" fillId="0" borderId="0" xfId="1" applyFont="1" applyFill="1" applyAlignment="1">
      <alignment wrapText="1"/>
    </xf>
    <xf numFmtId="0" fontId="3" fillId="0" borderId="0" xfId="0" applyFont="1" applyFill="1" applyBorder="1" applyAlignment="1">
      <alignment horizontal="left" wrapText="1"/>
    </xf>
    <xf numFmtId="0" fontId="3" fillId="0" borderId="0" xfId="0" applyFont="1" applyFill="1" applyBorder="1" applyAlignment="1">
      <alignment horizontal="left" wrapText="1"/>
    </xf>
    <xf numFmtId="0" fontId="3" fillId="0" borderId="0" xfId="0" applyFont="1" applyFill="1" applyAlignment="1">
      <alignment horizontal="left" wrapText="1"/>
    </xf>
    <xf numFmtId="0" fontId="3" fillId="0" borderId="0" xfId="0" applyFont="1" applyFill="1" applyBorder="1" applyAlignment="1">
      <alignment horizontal="left" wrapText="1"/>
    </xf>
    <xf numFmtId="0" fontId="5" fillId="0" borderId="0" xfId="0" applyFont="1" applyFill="1" applyBorder="1" applyAlignment="1">
      <alignment horizontal="left" wrapText="1"/>
    </xf>
    <xf numFmtId="0" fontId="3" fillId="0" borderId="0" xfId="0" applyFont="1" applyFill="1" applyAlignment="1">
      <alignment horizontal="left" wrapText="1"/>
    </xf>
    <xf numFmtId="0" fontId="4" fillId="0" borderId="0" xfId="0" applyFont="1" applyFill="1" applyAlignment="1">
      <alignment horizontal="left" vertical="top" wrapText="1"/>
    </xf>
    <xf numFmtId="0" fontId="5" fillId="0" borderId="0" xfId="0" applyFont="1" applyFill="1" applyAlignment="1">
      <alignment horizontal="left" wrapText="1"/>
    </xf>
    <xf numFmtId="0" fontId="4" fillId="0" borderId="0" xfId="0" applyFont="1" applyFill="1" applyBorder="1" applyAlignment="1">
      <alignment horizontal="center" wrapText="1"/>
    </xf>
    <xf numFmtId="0" fontId="7" fillId="0" borderId="0" xfId="0" applyFont="1" applyFill="1" applyBorder="1" applyAlignment="1">
      <alignment horizontal="left" wrapText="1"/>
    </xf>
    <xf numFmtId="0" fontId="7" fillId="0" borderId="0" xfId="0" applyFont="1" applyFill="1" applyBorder="1" applyAlignment="1">
      <alignment horizontal="left" vertical="center" wrapText="1"/>
    </xf>
    <xf numFmtId="164" fontId="7" fillId="0" borderId="0" xfId="0" applyNumberFormat="1" applyFont="1" applyFill="1" applyBorder="1" applyAlignment="1">
      <alignment horizontal="left" vertical="top"/>
    </xf>
    <xf numFmtId="0" fontId="3" fillId="0" borderId="0" xfId="0" applyFont="1" applyAlignment="1">
      <alignment horizontal="left" wrapText="1"/>
    </xf>
    <xf numFmtId="0" fontId="3" fillId="0" borderId="0" xfId="0" applyFont="1" applyAlignment="1">
      <alignment horizontal="left"/>
    </xf>
    <xf numFmtId="0" fontId="3" fillId="0" borderId="0" xfId="0" applyFont="1"/>
    <xf numFmtId="2" fontId="3" fillId="0" borderId="0" xfId="0" applyNumberFormat="1" applyFont="1"/>
    <xf numFmtId="0" fontId="3" fillId="0" borderId="0" xfId="0" applyFont="1" applyFill="1" applyAlignment="1">
      <alignment horizontal="left"/>
    </xf>
    <xf numFmtId="0" fontId="7" fillId="0" borderId="0" xfId="0" applyFont="1" applyFill="1" applyBorder="1" applyAlignment="1">
      <alignment horizontal="left" vertical="top" wrapText="1"/>
    </xf>
    <xf numFmtId="0" fontId="3" fillId="0" borderId="0" xfId="0" applyFont="1" applyFill="1" applyBorder="1" applyAlignment="1">
      <alignment horizontal="left"/>
    </xf>
    <xf numFmtId="0" fontId="4" fillId="0" borderId="0" xfId="0" applyFont="1" applyFill="1" applyAlignment="1">
      <alignment horizontal="center"/>
    </xf>
    <xf numFmtId="0" fontId="3" fillId="0" borderId="0" xfId="0" applyFont="1" applyFill="1" applyBorder="1" applyAlignment="1">
      <alignment horizontal="left" vertical="top" wrapText="1"/>
    </xf>
    <xf numFmtId="2" fontId="3" fillId="0" borderId="0" xfId="0" applyNumberFormat="1" applyFont="1" applyFill="1" applyBorder="1" applyAlignment="1">
      <alignment horizontal="left" wrapText="1"/>
    </xf>
    <xf numFmtId="0" fontId="5" fillId="0" borderId="0" xfId="0" applyFont="1" applyFill="1" applyAlignment="1">
      <alignment horizontal="left" vertical="top" wrapText="1"/>
    </xf>
    <xf numFmtId="4" fontId="5" fillId="0" borderId="0" xfId="0" applyNumberFormat="1" applyFont="1" applyFill="1" applyBorder="1" applyAlignment="1">
      <alignment horizontal="left"/>
    </xf>
    <xf numFmtId="0" fontId="3" fillId="0" borderId="0" xfId="0" applyFont="1" applyFill="1" applyBorder="1" applyAlignment="1">
      <alignment horizontal="left" vertical="top"/>
    </xf>
    <xf numFmtId="164" fontId="3" fillId="0" borderId="0" xfId="0" applyNumberFormat="1" applyFont="1" applyFill="1" applyBorder="1" applyAlignment="1">
      <alignment horizontal="left" vertical="top"/>
    </xf>
    <xf numFmtId="166" fontId="3" fillId="0" borderId="2" xfId="1" applyNumberFormat="1" applyFont="1" applyFill="1" applyBorder="1" applyAlignment="1">
      <alignment horizontal="center" vertical="top" wrapText="1"/>
    </xf>
    <xf numFmtId="166" fontId="3" fillId="0" borderId="1" xfId="1" applyNumberFormat="1"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2" fillId="0" borderId="0" xfId="0" applyFont="1" applyFill="1" applyAlignment="1">
      <alignment horizontal="center"/>
    </xf>
    <xf numFmtId="43" fontId="3" fillId="0" borderId="2" xfId="1" applyFont="1" applyFill="1" applyBorder="1" applyAlignment="1">
      <alignment horizontal="center" vertical="top" wrapText="1"/>
    </xf>
    <xf numFmtId="43" fontId="3" fillId="0" borderId="1" xfId="1" applyFont="1" applyFill="1" applyBorder="1" applyAlignment="1">
      <alignment horizontal="center" vertical="top" wrapText="1"/>
    </xf>
    <xf numFmtId="0" fontId="3" fillId="0" borderId="0" xfId="5" applyFont="1" applyFill="1" applyAlignment="1">
      <alignment horizontal="left" vertical="top" wrapText="1"/>
    </xf>
    <xf numFmtId="0" fontId="11" fillId="0" borderId="0" xfId="0" applyFont="1" applyAlignment="1">
      <alignment horizontal="left" vertical="center" wrapText="1"/>
    </xf>
    <xf numFmtId="0" fontId="11" fillId="0" borderId="0" xfId="0" applyFont="1" applyAlignment="1">
      <alignment horizontal="left" vertical="center"/>
    </xf>
    <xf numFmtId="164" fontId="3" fillId="0" borderId="0" xfId="0" applyNumberFormat="1" applyFont="1" applyFill="1" applyBorder="1" applyAlignment="1">
      <alignment horizontal="left" vertical="top" wrapText="1"/>
    </xf>
    <xf numFmtId="0" fontId="11" fillId="0" borderId="0" xfId="0" applyFont="1" applyAlignment="1">
      <alignment horizontal="left" wrapText="1"/>
    </xf>
    <xf numFmtId="0" fontId="22" fillId="0" borderId="0" xfId="0" applyFont="1" applyAlignment="1">
      <alignment horizontal="center"/>
    </xf>
    <xf numFmtId="0" fontId="29" fillId="0" borderId="0" xfId="0" applyFont="1" applyAlignment="1">
      <alignment horizontal="left" vertical="center" wrapText="1"/>
    </xf>
    <xf numFmtId="0" fontId="29" fillId="0" borderId="0" xfId="0" applyFont="1" applyAlignment="1">
      <alignment horizontal="left" vertical="center"/>
    </xf>
    <xf numFmtId="0" fontId="13" fillId="0" borderId="0" xfId="0" applyFont="1" applyAlignment="1">
      <alignment horizontal="left" wrapText="1"/>
    </xf>
    <xf numFmtId="0" fontId="13" fillId="0" borderId="0" xfId="0" applyFont="1" applyAlignment="1">
      <alignment horizontal="left"/>
    </xf>
    <xf numFmtId="0" fontId="13" fillId="0" borderId="0" xfId="0" applyFont="1"/>
    <xf numFmtId="2" fontId="13" fillId="0" borderId="0" xfId="0" applyNumberFormat="1" applyFont="1"/>
    <xf numFmtId="164" fontId="3" fillId="0" borderId="0" xfId="0" applyNumberFormat="1" applyFont="1" applyFill="1" applyAlignment="1">
      <alignment horizontal="left" vertical="top"/>
    </xf>
    <xf numFmtId="0" fontId="11" fillId="0" borderId="0" xfId="0" applyFont="1" applyAlignment="1">
      <alignment horizontal="left"/>
    </xf>
    <xf numFmtId="0" fontId="29" fillId="0" borderId="0" xfId="0" applyFont="1" applyAlignment="1">
      <alignment horizontal="left" wrapText="1"/>
    </xf>
    <xf numFmtId="0" fontId="29" fillId="0" borderId="0" xfId="0" applyFont="1" applyAlignment="1">
      <alignment horizontal="left"/>
    </xf>
    <xf numFmtId="3" fontId="2" fillId="0" borderId="2"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165" fontId="2" fillId="0" borderId="2"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0" fontId="5" fillId="0" borderId="0" xfId="0" applyFont="1" applyFill="1" applyBorder="1" applyAlignment="1">
      <alignment horizontal="center" wrapText="1"/>
    </xf>
  </cellXfs>
  <cellStyles count="8">
    <cellStyle name="Komats" xfId="1" builtinId="3"/>
    <cellStyle name="Normal 2" xfId="2" xr:uid="{00000000-0005-0000-0000-000006000000}"/>
    <cellStyle name="Parastais_18.02.00" xfId="3" xr:uid="{00000000-0005-0000-0000-000007000000}"/>
    <cellStyle name="Parasts" xfId="0" builtinId="0"/>
    <cellStyle name="Parasts 2" xfId="4" xr:uid="{00000000-0005-0000-0000-000008000000}"/>
    <cellStyle name="Parasts 3" xfId="7" xr:uid="{00000000-0005-0000-0000-00000B000000}"/>
    <cellStyle name="Parasts 4" xfId="5" xr:uid="{00000000-0005-0000-0000-000009000000}"/>
    <cellStyle name="Parasts_Lapa1" xfId="6"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148"/>
  <sheetViews>
    <sheetView tabSelected="1" workbookViewId="0">
      <selection activeCell="B2" sqref="B2"/>
    </sheetView>
  </sheetViews>
  <sheetFormatPr defaultColWidth="9.140625" defaultRowHeight="15" x14ac:dyDescent="0.25"/>
  <cols>
    <col min="1" max="1" width="4.7109375" style="11" customWidth="1"/>
    <col min="2" max="2" width="89.5703125" style="73" customWidth="1"/>
    <col min="3" max="3" width="15.42578125" style="193" customWidth="1"/>
    <col min="4" max="4" width="15.85546875" style="165" customWidth="1"/>
    <col min="5" max="16384" width="9.140625" style="73"/>
  </cols>
  <sheetData>
    <row r="1" spans="1:4" s="102" customFormat="1" x14ac:dyDescent="0.25">
      <c r="A1" s="132"/>
      <c r="C1" s="191"/>
      <c r="D1" s="163" t="s">
        <v>588</v>
      </c>
    </row>
    <row r="2" spans="1:4" s="149" customFormat="1" x14ac:dyDescent="0.25">
      <c r="A2" s="11"/>
      <c r="C2" s="192"/>
      <c r="D2" s="165" t="s">
        <v>802</v>
      </c>
    </row>
    <row r="3" spans="1:4" s="149" customFormat="1" x14ac:dyDescent="0.25">
      <c r="A3" s="11"/>
      <c r="C3" s="192"/>
      <c r="D3" s="165" t="s">
        <v>803</v>
      </c>
    </row>
    <row r="4" spans="1:4" s="148" customFormat="1" x14ac:dyDescent="0.25">
      <c r="A4" s="147"/>
      <c r="C4" s="191"/>
      <c r="D4" s="166" t="s">
        <v>841</v>
      </c>
    </row>
    <row r="5" spans="1:4" s="148" customFormat="1" x14ac:dyDescent="0.25">
      <c r="A5" s="147"/>
      <c r="C5" s="191"/>
      <c r="D5" s="166" t="s">
        <v>842</v>
      </c>
    </row>
    <row r="7" spans="1:4" s="29" customFormat="1" ht="20.25" x14ac:dyDescent="0.3">
      <c r="A7" s="308" t="s">
        <v>727</v>
      </c>
      <c r="B7" s="308"/>
      <c r="C7" s="308"/>
      <c r="D7" s="308"/>
    </row>
    <row r="8" spans="1:4" s="29" customFormat="1" ht="20.25" x14ac:dyDescent="0.3">
      <c r="A8" s="308" t="s">
        <v>174</v>
      </c>
      <c r="B8" s="308"/>
      <c r="C8" s="308"/>
      <c r="D8" s="308"/>
    </row>
    <row r="9" spans="1:4" s="29" customFormat="1" ht="20.25" x14ac:dyDescent="0.3">
      <c r="A9" s="308" t="s">
        <v>173</v>
      </c>
      <c r="B9" s="308"/>
      <c r="C9" s="308"/>
      <c r="D9" s="308"/>
    </row>
    <row r="10" spans="1:4" s="29" customFormat="1" x14ac:dyDescent="0.2">
      <c r="A10" s="75"/>
      <c r="B10" s="72"/>
      <c r="C10" s="193"/>
      <c r="D10" s="165"/>
    </row>
    <row r="12" spans="1:4" s="1" customFormat="1" ht="30.75" customHeight="1" x14ac:dyDescent="0.2">
      <c r="A12" s="76" t="s">
        <v>444</v>
      </c>
      <c r="B12" s="306" t="s">
        <v>617</v>
      </c>
      <c r="C12" s="304" t="s">
        <v>726</v>
      </c>
      <c r="D12" s="309" t="s">
        <v>643</v>
      </c>
    </row>
    <row r="13" spans="1:4" s="1" customFormat="1" ht="32.25" customHeight="1" x14ac:dyDescent="0.2">
      <c r="A13" s="77"/>
      <c r="B13" s="307"/>
      <c r="C13" s="305"/>
      <c r="D13" s="310"/>
    </row>
    <row r="15" spans="1:4" s="14" customFormat="1" ht="15.75" x14ac:dyDescent="0.25">
      <c r="A15" s="286" t="s">
        <v>691</v>
      </c>
      <c r="B15" s="286"/>
      <c r="C15" s="286"/>
      <c r="D15" s="167"/>
    </row>
    <row r="16" spans="1:4" s="14" customFormat="1" x14ac:dyDescent="0.25">
      <c r="A16" s="259" t="s">
        <v>125</v>
      </c>
      <c r="B16" s="259"/>
      <c r="C16" s="194"/>
      <c r="D16" s="167"/>
    </row>
    <row r="17" spans="1:4" s="14" customFormat="1" ht="48" customHeight="1" x14ac:dyDescent="0.25">
      <c r="A17" s="287" t="s">
        <v>644</v>
      </c>
      <c r="B17" s="287"/>
      <c r="C17" s="287"/>
      <c r="D17" s="167"/>
    </row>
    <row r="18" spans="1:4" s="14" customFormat="1" ht="13.5" customHeight="1" x14ac:dyDescent="0.25">
      <c r="A18" s="83"/>
      <c r="B18" s="256"/>
      <c r="C18" s="195"/>
      <c r="D18" s="167"/>
    </row>
    <row r="19" spans="1:4" s="14" customFormat="1" x14ac:dyDescent="0.25">
      <c r="A19" s="20"/>
      <c r="B19" s="282" t="s">
        <v>709</v>
      </c>
      <c r="C19" s="282"/>
      <c r="D19" s="167"/>
    </row>
    <row r="20" spans="1:4" s="14" customFormat="1" x14ac:dyDescent="0.25">
      <c r="A20" s="20"/>
      <c r="B20" s="256" t="s">
        <v>128</v>
      </c>
      <c r="C20" s="196"/>
      <c r="D20" s="167"/>
    </row>
    <row r="21" spans="1:4" s="14" customFormat="1" ht="47.25" customHeight="1" x14ac:dyDescent="0.25">
      <c r="A21" s="20"/>
      <c r="B21" s="281" t="s">
        <v>481</v>
      </c>
      <c r="C21" s="281"/>
      <c r="D21" s="167"/>
    </row>
    <row r="22" spans="1:4" s="14" customFormat="1" x14ac:dyDescent="0.25">
      <c r="A22" s="5"/>
      <c r="B22" s="10" t="s">
        <v>129</v>
      </c>
      <c r="C22" s="194"/>
      <c r="D22" s="167"/>
    </row>
    <row r="23" spans="1:4" s="14" customFormat="1" ht="46.5" customHeight="1" x14ac:dyDescent="0.25">
      <c r="A23" s="5"/>
      <c r="B23" s="281" t="s">
        <v>482</v>
      </c>
      <c r="C23" s="281"/>
      <c r="D23" s="167"/>
    </row>
    <row r="24" spans="1:4" s="14" customFormat="1" x14ac:dyDescent="0.25">
      <c r="A24" s="5"/>
      <c r="B24" s="256" t="s">
        <v>618</v>
      </c>
      <c r="C24" s="194"/>
      <c r="D24" s="167"/>
    </row>
    <row r="25" spans="1:4" s="14" customFormat="1" ht="47.25" customHeight="1" x14ac:dyDescent="0.25">
      <c r="A25" s="5"/>
      <c r="B25" s="281" t="s">
        <v>483</v>
      </c>
      <c r="C25" s="281"/>
      <c r="D25" s="167"/>
    </row>
    <row r="26" spans="1:4" s="14" customFormat="1" x14ac:dyDescent="0.25">
      <c r="A26" s="5"/>
      <c r="B26" s="10" t="s">
        <v>131</v>
      </c>
      <c r="C26" s="194"/>
      <c r="D26" s="167"/>
    </row>
    <row r="27" spans="1:4" s="14" customFormat="1" x14ac:dyDescent="0.25">
      <c r="A27" s="5" t="s">
        <v>142</v>
      </c>
      <c r="B27" s="85" t="s">
        <v>423</v>
      </c>
      <c r="C27" s="197">
        <v>15</v>
      </c>
      <c r="D27" s="168">
        <v>1700</v>
      </c>
    </row>
    <row r="28" spans="1:4" s="14" customFormat="1" x14ac:dyDescent="0.25">
      <c r="A28" s="5" t="s">
        <v>616</v>
      </c>
      <c r="B28" s="140" t="s">
        <v>452</v>
      </c>
      <c r="C28" s="197">
        <v>10</v>
      </c>
      <c r="D28" s="168">
        <v>1700</v>
      </c>
    </row>
    <row r="29" spans="1:4" s="14" customFormat="1" x14ac:dyDescent="0.25">
      <c r="A29" s="5" t="s">
        <v>663</v>
      </c>
      <c r="B29" s="85" t="s">
        <v>478</v>
      </c>
      <c r="C29" s="193">
        <v>1300</v>
      </c>
      <c r="D29" s="165"/>
    </row>
    <row r="30" spans="1:4" s="14" customFormat="1" x14ac:dyDescent="0.25">
      <c r="A30" s="5" t="s">
        <v>664</v>
      </c>
      <c r="B30" s="86" t="s">
        <v>396</v>
      </c>
      <c r="C30" s="193">
        <v>37</v>
      </c>
      <c r="D30" s="165">
        <v>716.93</v>
      </c>
    </row>
    <row r="31" spans="1:4" s="14" customFormat="1" ht="30" x14ac:dyDescent="0.25">
      <c r="A31" s="5" t="s">
        <v>665</v>
      </c>
      <c r="B31" s="86" t="s">
        <v>397</v>
      </c>
      <c r="C31" s="193">
        <v>25</v>
      </c>
      <c r="D31" s="165">
        <v>60000</v>
      </c>
    </row>
    <row r="32" spans="1:4" s="14" customFormat="1" x14ac:dyDescent="0.25">
      <c r="A32" s="5" t="s">
        <v>666</v>
      </c>
      <c r="B32" s="86" t="s">
        <v>381</v>
      </c>
      <c r="C32" s="193">
        <v>2</v>
      </c>
      <c r="D32" s="165"/>
    </row>
    <row r="33" spans="1:4" s="14" customFormat="1" x14ac:dyDescent="0.25">
      <c r="A33" s="5" t="s">
        <v>667</v>
      </c>
      <c r="B33" s="86" t="s">
        <v>804</v>
      </c>
      <c r="C33" s="193">
        <v>1</v>
      </c>
      <c r="D33" s="165">
        <v>21746</v>
      </c>
    </row>
    <row r="34" spans="1:4" s="14" customFormat="1" ht="30" x14ac:dyDescent="0.25">
      <c r="A34" s="5" t="s">
        <v>668</v>
      </c>
      <c r="B34" s="86" t="s">
        <v>422</v>
      </c>
      <c r="C34" s="193">
        <v>5000</v>
      </c>
      <c r="D34" s="165">
        <v>2</v>
      </c>
    </row>
    <row r="35" spans="1:4" s="14" customFormat="1" x14ac:dyDescent="0.25">
      <c r="A35" s="5" t="s">
        <v>669</v>
      </c>
      <c r="B35" s="85" t="s">
        <v>421</v>
      </c>
      <c r="C35" s="193">
        <v>1700</v>
      </c>
      <c r="D35" s="165">
        <v>26</v>
      </c>
    </row>
    <row r="36" spans="1:4" s="14" customFormat="1" x14ac:dyDescent="0.25">
      <c r="A36" s="5" t="s">
        <v>670</v>
      </c>
      <c r="B36" s="86" t="s">
        <v>451</v>
      </c>
      <c r="C36" s="193">
        <v>1400</v>
      </c>
      <c r="D36" s="165">
        <v>32</v>
      </c>
    </row>
    <row r="37" spans="1:4" x14ac:dyDescent="0.25">
      <c r="A37" s="5" t="s">
        <v>671</v>
      </c>
      <c r="B37" s="260" t="s">
        <v>294</v>
      </c>
      <c r="C37" s="197">
        <v>5</v>
      </c>
      <c r="D37" s="165">
        <v>1660</v>
      </c>
    </row>
    <row r="38" spans="1:4" s="14" customFormat="1" x14ac:dyDescent="0.25">
      <c r="A38" s="5" t="s">
        <v>672</v>
      </c>
      <c r="B38" s="14" t="s">
        <v>292</v>
      </c>
      <c r="C38" s="193">
        <v>2600</v>
      </c>
      <c r="D38" s="165">
        <v>148.30000000000001</v>
      </c>
    </row>
    <row r="39" spans="1:4" s="14" customFormat="1" x14ac:dyDescent="0.25">
      <c r="A39" s="5" t="s">
        <v>673</v>
      </c>
      <c r="B39" s="18" t="s">
        <v>2</v>
      </c>
      <c r="C39" s="193">
        <v>2000</v>
      </c>
      <c r="D39" s="165">
        <v>176.48</v>
      </c>
    </row>
    <row r="40" spans="1:4" s="14" customFormat="1" x14ac:dyDescent="0.25">
      <c r="A40" s="5" t="s">
        <v>674</v>
      </c>
      <c r="B40" s="18" t="s">
        <v>3</v>
      </c>
      <c r="C40" s="193">
        <v>660</v>
      </c>
      <c r="D40" s="165">
        <v>129.16999999999999</v>
      </c>
    </row>
    <row r="41" spans="1:4" s="14" customFormat="1" x14ac:dyDescent="0.25">
      <c r="A41" s="5" t="s">
        <v>675</v>
      </c>
      <c r="B41" s="18" t="s">
        <v>4</v>
      </c>
      <c r="C41" s="193">
        <v>9000</v>
      </c>
      <c r="D41" s="165">
        <v>116.52</v>
      </c>
    </row>
    <row r="42" spans="1:4" s="14" customFormat="1" x14ac:dyDescent="0.25">
      <c r="A42" s="5" t="s">
        <v>676</v>
      </c>
      <c r="B42" s="18" t="s">
        <v>805</v>
      </c>
      <c r="C42" s="193">
        <v>4000</v>
      </c>
      <c r="D42" s="165">
        <v>20.45</v>
      </c>
    </row>
    <row r="43" spans="1:4" s="14" customFormat="1" x14ac:dyDescent="0.25">
      <c r="A43" s="5" t="s">
        <v>677</v>
      </c>
      <c r="B43" s="18" t="s">
        <v>5</v>
      </c>
      <c r="C43" s="193">
        <v>1100</v>
      </c>
      <c r="D43" s="165">
        <v>13.26</v>
      </c>
    </row>
    <row r="44" spans="1:4" s="14" customFormat="1" ht="30" x14ac:dyDescent="0.25">
      <c r="A44" s="5" t="s">
        <v>678</v>
      </c>
      <c r="B44" s="18" t="s">
        <v>265</v>
      </c>
      <c r="C44" s="193">
        <v>600</v>
      </c>
      <c r="D44" s="165">
        <v>432.8</v>
      </c>
    </row>
    <row r="45" spans="1:4" s="14" customFormat="1" x14ac:dyDescent="0.25">
      <c r="A45" s="5" t="s">
        <v>679</v>
      </c>
      <c r="B45" s="14" t="s">
        <v>806</v>
      </c>
      <c r="C45" s="193">
        <v>30000</v>
      </c>
      <c r="D45" s="165">
        <v>1.67</v>
      </c>
    </row>
    <row r="46" spans="1:4" s="14" customFormat="1" x14ac:dyDescent="0.25">
      <c r="A46" s="5" t="s">
        <v>680</v>
      </c>
      <c r="B46" s="18" t="s">
        <v>484</v>
      </c>
      <c r="C46" s="193">
        <v>15000</v>
      </c>
      <c r="D46" s="165">
        <v>4.7699999999999996</v>
      </c>
    </row>
    <row r="47" spans="1:4" s="14" customFormat="1" x14ac:dyDescent="0.25">
      <c r="A47" s="5" t="s">
        <v>681</v>
      </c>
      <c r="B47" s="18" t="s">
        <v>266</v>
      </c>
      <c r="C47" s="193">
        <v>4200</v>
      </c>
      <c r="D47" s="165">
        <v>159.79</v>
      </c>
    </row>
    <row r="48" spans="1:4" s="14" customFormat="1" x14ac:dyDescent="0.25">
      <c r="A48" s="5" t="s">
        <v>682</v>
      </c>
      <c r="B48" s="14" t="s">
        <v>286</v>
      </c>
      <c r="C48" s="193">
        <v>8000</v>
      </c>
      <c r="D48" s="165">
        <v>12.98</v>
      </c>
    </row>
    <row r="49" spans="1:4" s="14" customFormat="1" ht="30" x14ac:dyDescent="0.25">
      <c r="A49" s="5" t="s">
        <v>683</v>
      </c>
      <c r="B49" s="18" t="s">
        <v>619</v>
      </c>
      <c r="C49" s="193">
        <v>24000</v>
      </c>
      <c r="D49" s="165">
        <v>12.32</v>
      </c>
    </row>
    <row r="50" spans="1:4" s="14" customFormat="1" x14ac:dyDescent="0.25">
      <c r="A50" s="5" t="s">
        <v>684</v>
      </c>
      <c r="B50" s="18" t="s">
        <v>267</v>
      </c>
      <c r="C50" s="193">
        <v>7000</v>
      </c>
      <c r="D50" s="165">
        <v>6</v>
      </c>
    </row>
    <row r="51" spans="1:4" s="14" customFormat="1" x14ac:dyDescent="0.25">
      <c r="A51" s="5" t="s">
        <v>685</v>
      </c>
      <c r="B51" s="18" t="s">
        <v>620</v>
      </c>
      <c r="C51" s="193">
        <v>7000</v>
      </c>
      <c r="D51" s="165">
        <v>8.1199999999999992</v>
      </c>
    </row>
    <row r="52" spans="1:4" s="14" customFormat="1" ht="30" customHeight="1" x14ac:dyDescent="0.25">
      <c r="A52" s="5" t="s">
        <v>686</v>
      </c>
      <c r="B52" s="18" t="s">
        <v>807</v>
      </c>
      <c r="C52" s="193">
        <v>4000</v>
      </c>
      <c r="D52" s="165">
        <v>60.11</v>
      </c>
    </row>
    <row r="53" spans="1:4" x14ac:dyDescent="0.25">
      <c r="A53" s="11" t="s">
        <v>687</v>
      </c>
      <c r="B53" s="42" t="s">
        <v>480</v>
      </c>
      <c r="C53" s="193">
        <v>2</v>
      </c>
    </row>
    <row r="57" spans="1:4" s="14" customFormat="1" ht="15.75" x14ac:dyDescent="0.25">
      <c r="A57" s="286" t="s">
        <v>692</v>
      </c>
      <c r="B57" s="286"/>
      <c r="C57" s="286"/>
      <c r="D57" s="167"/>
    </row>
    <row r="58" spans="1:4" s="14" customFormat="1" x14ac:dyDescent="0.25">
      <c r="A58" s="296" t="s">
        <v>125</v>
      </c>
      <c r="B58" s="296"/>
      <c r="C58" s="194"/>
      <c r="D58" s="167"/>
    </row>
    <row r="59" spans="1:4" s="14" customFormat="1" ht="29.25" customHeight="1" x14ac:dyDescent="0.25">
      <c r="A59" s="287" t="s">
        <v>567</v>
      </c>
      <c r="B59" s="287"/>
      <c r="C59" s="287"/>
      <c r="D59" s="167"/>
    </row>
    <row r="60" spans="1:4" s="14" customFormat="1" x14ac:dyDescent="0.25">
      <c r="A60" s="5"/>
      <c r="C60" s="194"/>
      <c r="D60" s="167"/>
    </row>
    <row r="61" spans="1:4" s="22" customFormat="1" ht="30" customHeight="1" x14ac:dyDescent="0.2">
      <c r="A61" s="122"/>
      <c r="B61" s="282" t="s">
        <v>693</v>
      </c>
      <c r="C61" s="282"/>
      <c r="D61" s="282"/>
    </row>
    <row r="62" spans="1:4" s="22" customFormat="1" x14ac:dyDescent="0.25">
      <c r="A62" s="122"/>
      <c r="B62" s="256" t="s">
        <v>128</v>
      </c>
      <c r="C62" s="194"/>
      <c r="D62" s="167"/>
    </row>
    <row r="63" spans="1:4" s="22" customFormat="1" ht="43.5" customHeight="1" x14ac:dyDescent="0.25">
      <c r="A63" s="122"/>
      <c r="B63" s="281" t="s">
        <v>521</v>
      </c>
      <c r="C63" s="281"/>
      <c r="D63" s="167"/>
    </row>
    <row r="64" spans="1:4" s="14" customFormat="1" x14ac:dyDescent="0.25">
      <c r="A64" s="5"/>
      <c r="B64" s="10" t="s">
        <v>129</v>
      </c>
      <c r="C64" s="194"/>
      <c r="D64" s="167"/>
    </row>
    <row r="65" spans="1:4" s="14" customFormat="1" ht="30.75" customHeight="1" x14ac:dyDescent="0.25">
      <c r="A65" s="5"/>
      <c r="B65" s="281" t="s">
        <v>206</v>
      </c>
      <c r="C65" s="281"/>
      <c r="D65" s="167"/>
    </row>
    <row r="66" spans="1:4" s="14" customFormat="1" x14ac:dyDescent="0.25">
      <c r="A66" s="5"/>
      <c r="B66" s="256" t="s">
        <v>618</v>
      </c>
      <c r="C66" s="196"/>
      <c r="D66" s="167"/>
    </row>
    <row r="67" spans="1:4" s="14" customFormat="1" ht="32.25" customHeight="1" x14ac:dyDescent="0.25">
      <c r="A67" s="5"/>
      <c r="B67" s="281" t="s">
        <v>151</v>
      </c>
      <c r="C67" s="281"/>
      <c r="D67" s="167"/>
    </row>
    <row r="68" spans="1:4" s="14" customFormat="1" x14ac:dyDescent="0.25">
      <c r="A68" s="5"/>
      <c r="B68" s="10" t="s">
        <v>131</v>
      </c>
      <c r="C68" s="194"/>
      <c r="D68" s="167"/>
    </row>
    <row r="69" spans="1:4" s="14" customFormat="1" ht="30" x14ac:dyDescent="0.25">
      <c r="A69" s="5" t="s">
        <v>142</v>
      </c>
      <c r="B69" s="86" t="s">
        <v>460</v>
      </c>
      <c r="C69" s="192">
        <v>50</v>
      </c>
      <c r="D69" s="165">
        <v>72069.98</v>
      </c>
    </row>
    <row r="70" spans="1:4" s="14" customFormat="1" x14ac:dyDescent="0.25">
      <c r="A70" s="5" t="s">
        <v>616</v>
      </c>
      <c r="B70" s="129" t="s">
        <v>694</v>
      </c>
      <c r="C70" s="192"/>
      <c r="D70" s="165"/>
    </row>
    <row r="71" spans="1:4" s="14" customFormat="1" x14ac:dyDescent="0.25">
      <c r="A71" s="5" t="s">
        <v>48</v>
      </c>
      <c r="B71" s="18" t="s">
        <v>639</v>
      </c>
      <c r="C71" s="192">
        <v>25</v>
      </c>
      <c r="D71" s="165">
        <v>16268.945092800004</v>
      </c>
    </row>
    <row r="72" spans="1:4" s="14" customFormat="1" x14ac:dyDescent="0.25">
      <c r="A72" s="123" t="s">
        <v>49</v>
      </c>
      <c r="B72" s="263" t="s">
        <v>358</v>
      </c>
      <c r="C72" s="192">
        <v>12</v>
      </c>
      <c r="D72" s="165">
        <v>8901.0499999999993</v>
      </c>
    </row>
    <row r="73" spans="1:4" s="14" customFormat="1" x14ac:dyDescent="0.25">
      <c r="A73" s="5" t="s">
        <v>663</v>
      </c>
      <c r="B73" s="85" t="s">
        <v>207</v>
      </c>
      <c r="C73" s="192">
        <v>23</v>
      </c>
      <c r="D73" s="165">
        <v>12291.54</v>
      </c>
    </row>
    <row r="74" spans="1:4" s="14" customFormat="1" ht="18" x14ac:dyDescent="0.25">
      <c r="A74" s="5" t="s">
        <v>664</v>
      </c>
      <c r="B74" s="85" t="s">
        <v>338</v>
      </c>
      <c r="C74" s="192">
        <v>1449992</v>
      </c>
      <c r="D74" s="165">
        <v>3.77</v>
      </c>
    </row>
    <row r="75" spans="1:4" s="49" customFormat="1" ht="18" x14ac:dyDescent="0.25">
      <c r="A75" s="5" t="s">
        <v>58</v>
      </c>
      <c r="B75" s="49" t="s">
        <v>339</v>
      </c>
      <c r="C75" s="192">
        <v>1377347</v>
      </c>
      <c r="D75" s="165">
        <v>3.77</v>
      </c>
    </row>
    <row r="76" spans="1:4" s="14" customFormat="1" ht="18" x14ac:dyDescent="0.25">
      <c r="A76" s="5" t="s">
        <v>331</v>
      </c>
      <c r="B76" s="40" t="s">
        <v>398</v>
      </c>
      <c r="C76" s="192">
        <v>55752</v>
      </c>
      <c r="D76" s="165">
        <v>3.77</v>
      </c>
    </row>
    <row r="77" spans="1:4" s="14" customFormat="1" ht="18" x14ac:dyDescent="0.25">
      <c r="A77" s="5" t="s">
        <v>332</v>
      </c>
      <c r="B77" s="49" t="s">
        <v>340</v>
      </c>
      <c r="C77" s="192">
        <v>16893</v>
      </c>
      <c r="D77" s="165">
        <v>3.77</v>
      </c>
    </row>
    <row r="78" spans="1:4" s="14" customFormat="1" x14ac:dyDescent="0.25">
      <c r="A78" s="5"/>
      <c r="B78" s="49"/>
      <c r="C78" s="192"/>
      <c r="D78" s="165"/>
    </row>
    <row r="79" spans="1:4" s="14" customFormat="1" x14ac:dyDescent="0.25">
      <c r="A79" s="5"/>
      <c r="B79" s="10" t="s">
        <v>129</v>
      </c>
      <c r="C79" s="194"/>
      <c r="D79" s="167"/>
    </row>
    <row r="80" spans="1:4" s="14" customFormat="1" ht="31.5" customHeight="1" x14ac:dyDescent="0.25">
      <c r="A80" s="5"/>
      <c r="B80" s="281" t="s">
        <v>461</v>
      </c>
      <c r="C80" s="281"/>
      <c r="D80" s="167"/>
    </row>
    <row r="81" spans="1:4" s="14" customFormat="1" x14ac:dyDescent="0.25">
      <c r="A81" s="5"/>
      <c r="B81" s="256" t="s">
        <v>618</v>
      </c>
      <c r="C81" s="196"/>
      <c r="D81" s="167"/>
    </row>
    <row r="82" spans="1:4" s="14" customFormat="1" ht="32.25" customHeight="1" x14ac:dyDescent="0.25">
      <c r="A82" s="5"/>
      <c r="B82" s="298" t="s">
        <v>621</v>
      </c>
      <c r="C82" s="298"/>
      <c r="D82" s="167"/>
    </row>
    <row r="83" spans="1:4" s="14" customFormat="1" x14ac:dyDescent="0.25">
      <c r="A83" s="5"/>
      <c r="B83" s="10" t="s">
        <v>131</v>
      </c>
      <c r="C83" s="194"/>
      <c r="D83" s="167"/>
    </row>
    <row r="84" spans="1:4" s="14" customFormat="1" ht="30" x14ac:dyDescent="0.25">
      <c r="A84" s="5" t="s">
        <v>142</v>
      </c>
      <c r="B84" s="257" t="s">
        <v>399</v>
      </c>
      <c r="C84" s="193">
        <v>230</v>
      </c>
      <c r="D84" s="165">
        <v>728.43</v>
      </c>
    </row>
    <row r="85" spans="1:4" s="14" customFormat="1" x14ac:dyDescent="0.25">
      <c r="A85" s="5" t="s">
        <v>616</v>
      </c>
      <c r="B85" s="85" t="s">
        <v>522</v>
      </c>
      <c r="C85" s="193">
        <v>190</v>
      </c>
      <c r="D85" s="165">
        <v>925.75</v>
      </c>
    </row>
    <row r="86" spans="1:4" s="14" customFormat="1" x14ac:dyDescent="0.25">
      <c r="A86" s="5" t="s">
        <v>663</v>
      </c>
      <c r="B86" s="85" t="s">
        <v>843</v>
      </c>
      <c r="C86" s="193">
        <v>707</v>
      </c>
      <c r="D86" s="165">
        <v>364.36</v>
      </c>
    </row>
    <row r="87" spans="1:4" s="14" customFormat="1" ht="30" x14ac:dyDescent="0.25">
      <c r="A87" s="5" t="s">
        <v>664</v>
      </c>
      <c r="B87" s="42" t="s">
        <v>613</v>
      </c>
      <c r="C87" s="193">
        <v>57</v>
      </c>
      <c r="D87" s="165">
        <v>3076.35</v>
      </c>
    </row>
    <row r="88" spans="1:4" s="14" customFormat="1" ht="30" x14ac:dyDescent="0.25">
      <c r="A88" s="5" t="s">
        <v>665</v>
      </c>
      <c r="B88" s="42" t="s">
        <v>564</v>
      </c>
      <c r="C88" s="193">
        <v>220</v>
      </c>
      <c r="D88" s="165">
        <v>695.55</v>
      </c>
    </row>
    <row r="89" spans="1:4" s="14" customFormat="1" x14ac:dyDescent="0.25">
      <c r="A89" s="5"/>
      <c r="B89" s="42"/>
      <c r="C89" s="193"/>
      <c r="D89" s="165"/>
    </row>
    <row r="90" spans="1:4" s="14" customFormat="1" x14ac:dyDescent="0.25">
      <c r="A90" s="5"/>
      <c r="B90" s="10" t="s">
        <v>129</v>
      </c>
      <c r="C90" s="194"/>
      <c r="D90" s="167"/>
    </row>
    <row r="91" spans="1:4" s="14" customFormat="1" ht="30" customHeight="1" x14ac:dyDescent="0.25">
      <c r="A91" s="5"/>
      <c r="B91" s="281" t="s">
        <v>485</v>
      </c>
      <c r="C91" s="281"/>
      <c r="D91" s="167"/>
    </row>
    <row r="92" spans="1:4" s="14" customFormat="1" x14ac:dyDescent="0.25">
      <c r="A92" s="5"/>
      <c r="B92" s="256" t="s">
        <v>618</v>
      </c>
      <c r="C92" s="196"/>
      <c r="D92" s="167"/>
    </row>
    <row r="93" spans="1:4" s="14" customFormat="1" ht="59.25" customHeight="1" x14ac:dyDescent="0.25">
      <c r="A93" s="5"/>
      <c r="B93" s="281" t="s">
        <v>719</v>
      </c>
      <c r="C93" s="281"/>
      <c r="D93" s="167"/>
    </row>
    <row r="94" spans="1:4" s="14" customFormat="1" x14ac:dyDescent="0.25">
      <c r="A94" s="5"/>
      <c r="B94" s="10" t="s">
        <v>131</v>
      </c>
      <c r="C94" s="194"/>
      <c r="D94" s="167"/>
    </row>
    <row r="95" spans="1:4" s="14" customFormat="1" x14ac:dyDescent="0.25">
      <c r="A95" s="5" t="s">
        <v>142</v>
      </c>
      <c r="B95" s="257" t="s">
        <v>400</v>
      </c>
      <c r="C95" s="198">
        <v>4800</v>
      </c>
      <c r="D95" s="170">
        <v>83.261122166666652</v>
      </c>
    </row>
    <row r="96" spans="1:4" s="14" customFormat="1" x14ac:dyDescent="0.25">
      <c r="A96" s="5" t="s">
        <v>616</v>
      </c>
      <c r="B96" s="124" t="s">
        <v>784</v>
      </c>
      <c r="C96" s="198">
        <v>210</v>
      </c>
      <c r="D96" s="170">
        <v>1649.32</v>
      </c>
    </row>
    <row r="97" spans="1:4" s="14" customFormat="1" x14ac:dyDescent="0.25">
      <c r="A97" s="5" t="s">
        <v>663</v>
      </c>
      <c r="B97" s="124" t="s">
        <v>742</v>
      </c>
      <c r="C97" s="198">
        <v>400</v>
      </c>
      <c r="D97" s="170">
        <v>718.06</v>
      </c>
    </row>
    <row r="98" spans="1:4" s="14" customFormat="1" x14ac:dyDescent="0.25">
      <c r="A98" s="5" t="s">
        <v>664</v>
      </c>
      <c r="B98" s="124" t="s">
        <v>743</v>
      </c>
      <c r="C98" s="198">
        <v>600</v>
      </c>
      <c r="D98" s="170">
        <v>733.31</v>
      </c>
    </row>
    <row r="99" spans="1:4" s="14" customFormat="1" x14ac:dyDescent="0.25">
      <c r="A99" s="5"/>
      <c r="B99" s="257"/>
      <c r="C99" s="194"/>
      <c r="D99" s="165"/>
    </row>
    <row r="100" spans="1:4" s="149" customFormat="1" x14ac:dyDescent="0.25">
      <c r="A100" s="11"/>
      <c r="B100" s="89" t="s">
        <v>129</v>
      </c>
      <c r="C100" s="193"/>
      <c r="D100" s="165"/>
    </row>
    <row r="101" spans="1:4" s="149" customFormat="1" ht="16.5" customHeight="1" x14ac:dyDescent="0.25">
      <c r="A101" s="11"/>
      <c r="B101" s="283" t="s">
        <v>565</v>
      </c>
      <c r="C101" s="283"/>
      <c r="D101" s="283"/>
    </row>
    <row r="102" spans="1:4" s="149" customFormat="1" ht="16.5" customHeight="1" x14ac:dyDescent="0.25">
      <c r="A102" s="11"/>
      <c r="B102" s="125" t="s">
        <v>618</v>
      </c>
      <c r="C102" s="197"/>
      <c r="D102" s="168"/>
    </row>
    <row r="103" spans="1:4" s="149" customFormat="1" ht="18.75" customHeight="1" x14ac:dyDescent="0.25">
      <c r="A103" s="11"/>
      <c r="B103" s="311" t="s">
        <v>566</v>
      </c>
      <c r="C103" s="311"/>
      <c r="D103" s="311"/>
    </row>
    <row r="104" spans="1:4" s="24" customFormat="1" x14ac:dyDescent="0.25">
      <c r="A104" s="48"/>
      <c r="B104" s="89" t="s">
        <v>15</v>
      </c>
      <c r="C104" s="194"/>
      <c r="D104" s="167"/>
    </row>
    <row r="105" spans="1:4" s="24" customFormat="1" x14ac:dyDescent="0.2">
      <c r="A105" s="5" t="s">
        <v>142</v>
      </c>
      <c r="B105" s="126" t="s">
        <v>400</v>
      </c>
      <c r="C105" s="193">
        <v>330</v>
      </c>
      <c r="D105" s="165">
        <v>3018.61</v>
      </c>
    </row>
    <row r="106" spans="1:4" s="24" customFormat="1" x14ac:dyDescent="0.2">
      <c r="A106" s="5"/>
      <c r="B106" s="126"/>
      <c r="C106" s="193"/>
      <c r="D106" s="165"/>
    </row>
    <row r="107" spans="1:4" s="14" customFormat="1" x14ac:dyDescent="0.25">
      <c r="A107" s="5"/>
      <c r="B107" s="10" t="s">
        <v>129</v>
      </c>
      <c r="C107" s="194"/>
      <c r="D107" s="167"/>
    </row>
    <row r="108" spans="1:4" s="14" customFormat="1" x14ac:dyDescent="0.25">
      <c r="A108" s="5"/>
      <c r="B108" s="281" t="s">
        <v>138</v>
      </c>
      <c r="C108" s="281"/>
      <c r="D108" s="167"/>
    </row>
    <row r="109" spans="1:4" s="14" customFormat="1" x14ac:dyDescent="0.25">
      <c r="A109" s="5"/>
      <c r="B109" s="256" t="s">
        <v>618</v>
      </c>
      <c r="C109" s="196"/>
      <c r="D109" s="167"/>
    </row>
    <row r="110" spans="1:4" s="14" customFormat="1" ht="45" customHeight="1" x14ac:dyDescent="0.25">
      <c r="A110" s="5"/>
      <c r="B110" s="281" t="s">
        <v>428</v>
      </c>
      <c r="C110" s="281"/>
      <c r="D110" s="167"/>
    </row>
    <row r="111" spans="1:4" s="14" customFormat="1" ht="30" customHeight="1" x14ac:dyDescent="0.25">
      <c r="A111" s="5"/>
      <c r="B111" s="281" t="s">
        <v>425</v>
      </c>
      <c r="C111" s="296"/>
      <c r="D111" s="167"/>
    </row>
    <row r="112" spans="1:4" s="14" customFormat="1" ht="30" x14ac:dyDescent="0.25">
      <c r="A112" s="5"/>
      <c r="B112" s="86" t="s">
        <v>695</v>
      </c>
      <c r="C112" s="199"/>
      <c r="D112" s="167"/>
    </row>
    <row r="113" spans="1:4" s="14" customFormat="1" x14ac:dyDescent="0.25">
      <c r="A113" s="5"/>
      <c r="B113" s="298" t="s">
        <v>720</v>
      </c>
      <c r="C113" s="298"/>
      <c r="D113" s="298"/>
    </row>
    <row r="114" spans="1:4" s="14" customFormat="1" x14ac:dyDescent="0.25">
      <c r="A114" s="5"/>
      <c r="B114" s="10" t="s">
        <v>131</v>
      </c>
      <c r="C114" s="194"/>
      <c r="D114" s="167"/>
    </row>
    <row r="115" spans="1:4" s="14" customFormat="1" ht="45" x14ac:dyDescent="0.25">
      <c r="A115" s="5" t="s">
        <v>142</v>
      </c>
      <c r="B115" s="127" t="s">
        <v>790</v>
      </c>
      <c r="C115" s="193">
        <v>30000</v>
      </c>
      <c r="D115" s="165">
        <v>3.18</v>
      </c>
    </row>
    <row r="116" spans="1:4" s="14" customFormat="1" ht="30" x14ac:dyDescent="0.25">
      <c r="A116" s="5" t="s">
        <v>616</v>
      </c>
      <c r="B116" s="257" t="s">
        <v>401</v>
      </c>
      <c r="C116" s="192">
        <v>150</v>
      </c>
      <c r="D116" s="165">
        <v>490.5237664</v>
      </c>
    </row>
    <row r="117" spans="1:4" s="14" customFormat="1" ht="49.5" customHeight="1" x14ac:dyDescent="0.25">
      <c r="A117" s="5" t="s">
        <v>663</v>
      </c>
      <c r="B117" s="257" t="s">
        <v>402</v>
      </c>
      <c r="C117" s="192">
        <v>200</v>
      </c>
      <c r="D117" s="165">
        <v>259.53529229999998</v>
      </c>
    </row>
    <row r="118" spans="1:4" s="14" customFormat="1" ht="31.5" customHeight="1" x14ac:dyDescent="0.25">
      <c r="A118" s="5" t="s">
        <v>664</v>
      </c>
      <c r="B118" s="257" t="s">
        <v>233</v>
      </c>
      <c r="C118" s="192">
        <v>180</v>
      </c>
      <c r="D118" s="165">
        <v>689.29850699999997</v>
      </c>
    </row>
    <row r="119" spans="1:4" s="14" customFormat="1" ht="52.5" customHeight="1" x14ac:dyDescent="0.25">
      <c r="A119" s="5" t="s">
        <v>665</v>
      </c>
      <c r="B119" s="257" t="s">
        <v>403</v>
      </c>
      <c r="C119" s="192">
        <v>400</v>
      </c>
      <c r="D119" s="172">
        <v>665.22743264999997</v>
      </c>
    </row>
    <row r="120" spans="1:4" s="14" customFormat="1" ht="60.75" customHeight="1" x14ac:dyDescent="0.25">
      <c r="A120" s="5" t="s">
        <v>666</v>
      </c>
      <c r="B120" s="257" t="s">
        <v>744</v>
      </c>
      <c r="C120" s="192">
        <v>155</v>
      </c>
      <c r="D120" s="165">
        <v>1173.21</v>
      </c>
    </row>
    <row r="121" spans="1:4" s="14" customFormat="1" x14ac:dyDescent="0.25">
      <c r="A121" s="5" t="s">
        <v>667</v>
      </c>
      <c r="B121" s="260" t="s">
        <v>745</v>
      </c>
      <c r="C121" s="192">
        <v>275</v>
      </c>
      <c r="D121" s="165">
        <v>202.82</v>
      </c>
    </row>
    <row r="122" spans="1:4" s="14" customFormat="1" x14ac:dyDescent="0.25">
      <c r="A122" s="5" t="s">
        <v>668</v>
      </c>
      <c r="B122" s="260" t="s">
        <v>486</v>
      </c>
      <c r="C122" s="192">
        <v>50</v>
      </c>
      <c r="D122" s="165">
        <v>1216.48</v>
      </c>
    </row>
    <row r="123" spans="1:4" s="14" customFormat="1" x14ac:dyDescent="0.25">
      <c r="A123" s="5"/>
      <c r="B123" s="260" t="s">
        <v>404</v>
      </c>
      <c r="C123" s="199"/>
      <c r="D123" s="171"/>
    </row>
    <row r="124" spans="1:4" s="14" customFormat="1" x14ac:dyDescent="0.25">
      <c r="A124" s="5" t="s">
        <v>669</v>
      </c>
      <c r="B124" s="85" t="s">
        <v>368</v>
      </c>
      <c r="C124" s="192">
        <v>4500</v>
      </c>
      <c r="D124" s="165">
        <v>1.33</v>
      </c>
    </row>
    <row r="125" spans="1:4" s="14" customFormat="1" ht="22.5" customHeight="1" x14ac:dyDescent="0.25">
      <c r="A125" s="5" t="s">
        <v>670</v>
      </c>
      <c r="B125" s="257" t="s">
        <v>746</v>
      </c>
      <c r="C125" s="192">
        <v>80</v>
      </c>
      <c r="D125" s="165">
        <v>1674.58</v>
      </c>
    </row>
    <row r="126" spans="1:4" s="14" customFormat="1" ht="30" customHeight="1" x14ac:dyDescent="0.25">
      <c r="A126" s="5" t="s">
        <v>671</v>
      </c>
      <c r="B126" s="128" t="s">
        <v>208</v>
      </c>
      <c r="C126" s="192">
        <v>30</v>
      </c>
      <c r="D126" s="165">
        <v>1379.98</v>
      </c>
    </row>
    <row r="127" spans="1:4" s="14" customFormat="1" ht="30" x14ac:dyDescent="0.25">
      <c r="A127" s="5" t="s">
        <v>672</v>
      </c>
      <c r="B127" s="128" t="s">
        <v>209</v>
      </c>
      <c r="C127" s="192">
        <v>700</v>
      </c>
      <c r="D127" s="165">
        <v>42.84829988571429</v>
      </c>
    </row>
    <row r="128" spans="1:4" s="14" customFormat="1" ht="48.75" customHeight="1" x14ac:dyDescent="0.25">
      <c r="A128" s="5" t="s">
        <v>673</v>
      </c>
      <c r="B128" s="257" t="s">
        <v>791</v>
      </c>
      <c r="C128" s="192">
        <v>80</v>
      </c>
      <c r="D128" s="165">
        <v>122.25213824999999</v>
      </c>
    </row>
    <row r="129" spans="1:4" s="14" customFormat="1" ht="33" customHeight="1" x14ac:dyDescent="0.25">
      <c r="A129" s="5" t="s">
        <v>674</v>
      </c>
      <c r="B129" s="86" t="s">
        <v>487</v>
      </c>
      <c r="C129" s="192">
        <v>130</v>
      </c>
      <c r="D129" s="165">
        <v>528.37577076923083</v>
      </c>
    </row>
    <row r="130" spans="1:4" s="14" customFormat="1" ht="30" x14ac:dyDescent="0.25">
      <c r="A130" s="5" t="s">
        <v>675</v>
      </c>
      <c r="B130" s="257" t="s">
        <v>488</v>
      </c>
      <c r="C130" s="192">
        <v>300</v>
      </c>
      <c r="D130" s="165">
        <v>138.96953959999999</v>
      </c>
    </row>
    <row r="131" spans="1:4" s="14" customFormat="1" x14ac:dyDescent="0.25">
      <c r="A131" s="5" t="s">
        <v>676</v>
      </c>
      <c r="B131" s="85" t="s">
        <v>369</v>
      </c>
      <c r="C131" s="192">
        <v>60</v>
      </c>
      <c r="D131" s="165">
        <v>1437.5704633333335</v>
      </c>
    </row>
    <row r="132" spans="1:4" s="14" customFormat="1" ht="30" x14ac:dyDescent="0.25">
      <c r="A132" s="5" t="s">
        <v>677</v>
      </c>
      <c r="B132" s="129" t="s">
        <v>462</v>
      </c>
      <c r="C132" s="192">
        <v>200</v>
      </c>
      <c r="D132" s="165">
        <v>134.5783869</v>
      </c>
    </row>
    <row r="133" spans="1:4" s="14" customFormat="1" ht="13.5" customHeight="1" x14ac:dyDescent="0.25">
      <c r="A133" s="5"/>
      <c r="B133" s="253"/>
      <c r="C133" s="194"/>
      <c r="D133" s="167"/>
    </row>
    <row r="134" spans="1:4" s="8" customFormat="1" ht="30" customHeight="1" x14ac:dyDescent="0.25">
      <c r="A134" s="5"/>
      <c r="B134" s="282" t="s">
        <v>382</v>
      </c>
      <c r="C134" s="282"/>
      <c r="D134" s="167"/>
    </row>
    <row r="135" spans="1:4" s="8" customFormat="1" x14ac:dyDescent="0.25">
      <c r="A135" s="5"/>
      <c r="B135" s="256" t="s">
        <v>128</v>
      </c>
      <c r="C135" s="194"/>
      <c r="D135" s="167"/>
    </row>
    <row r="136" spans="1:4" s="8" customFormat="1" x14ac:dyDescent="0.25">
      <c r="A136" s="5"/>
      <c r="B136" s="281" t="s">
        <v>256</v>
      </c>
      <c r="C136" s="281"/>
      <c r="D136" s="167"/>
    </row>
    <row r="137" spans="1:4" s="8" customFormat="1" x14ac:dyDescent="0.25">
      <c r="A137" s="5"/>
      <c r="B137" s="10" t="s">
        <v>129</v>
      </c>
      <c r="C137" s="194"/>
      <c r="D137" s="167"/>
    </row>
    <row r="138" spans="1:4" s="8" customFormat="1" x14ac:dyDescent="0.25">
      <c r="A138" s="5"/>
      <c r="B138" s="14" t="s">
        <v>463</v>
      </c>
      <c r="C138" s="194"/>
      <c r="D138" s="167"/>
    </row>
    <row r="139" spans="1:4" s="8" customFormat="1" x14ac:dyDescent="0.25">
      <c r="A139" s="5"/>
      <c r="B139" s="256" t="s">
        <v>618</v>
      </c>
      <c r="C139" s="194"/>
      <c r="D139" s="167"/>
    </row>
    <row r="140" spans="1:4" s="8" customFormat="1" x14ac:dyDescent="0.25">
      <c r="A140" s="5"/>
      <c r="B140" s="18" t="s">
        <v>274</v>
      </c>
      <c r="C140" s="196"/>
      <c r="D140" s="167"/>
    </row>
    <row r="141" spans="1:4" s="8" customFormat="1" x14ac:dyDescent="0.25">
      <c r="A141" s="5"/>
      <c r="B141" s="10" t="s">
        <v>131</v>
      </c>
      <c r="C141" s="194"/>
      <c r="D141" s="167"/>
    </row>
    <row r="142" spans="1:4" s="8" customFormat="1" x14ac:dyDescent="0.25">
      <c r="A142" s="5" t="s">
        <v>142</v>
      </c>
      <c r="B142" s="119" t="s">
        <v>405</v>
      </c>
      <c r="C142" s="193">
        <v>70</v>
      </c>
      <c r="D142" s="165">
        <v>9269.9571428571435</v>
      </c>
    </row>
    <row r="143" spans="1:4" s="14" customFormat="1" x14ac:dyDescent="0.25">
      <c r="A143" s="5" t="s">
        <v>616</v>
      </c>
      <c r="B143" s="120" t="s">
        <v>739</v>
      </c>
      <c r="C143" s="193">
        <v>26</v>
      </c>
      <c r="D143" s="165">
        <v>19315.692307692309</v>
      </c>
    </row>
    <row r="144" spans="1:4" x14ac:dyDescent="0.25">
      <c r="A144" s="11" t="s">
        <v>48</v>
      </c>
      <c r="B144" s="120" t="s">
        <v>740</v>
      </c>
      <c r="C144" s="193">
        <v>21</v>
      </c>
      <c r="D144" s="165">
        <v>19152.761904761905</v>
      </c>
    </row>
    <row r="145" spans="1:4" s="24" customFormat="1" x14ac:dyDescent="0.25">
      <c r="A145" s="5" t="s">
        <v>49</v>
      </c>
      <c r="B145" s="120" t="s">
        <v>741</v>
      </c>
      <c r="C145" s="193">
        <v>5</v>
      </c>
      <c r="D145" s="165">
        <v>20000</v>
      </c>
    </row>
    <row r="146" spans="1:4" s="14" customFormat="1" x14ac:dyDescent="0.25">
      <c r="A146" s="5" t="s">
        <v>663</v>
      </c>
      <c r="B146" s="121" t="s">
        <v>456</v>
      </c>
      <c r="C146" s="193">
        <v>4</v>
      </c>
      <c r="D146" s="167">
        <v>80973.75</v>
      </c>
    </row>
    <row r="147" spans="1:4" s="24" customFormat="1" x14ac:dyDescent="0.2">
      <c r="A147" s="48"/>
      <c r="B147" s="115"/>
      <c r="C147" s="194"/>
      <c r="D147" s="167"/>
    </row>
    <row r="148" spans="1:4" s="24" customFormat="1" x14ac:dyDescent="0.2">
      <c r="A148" s="48"/>
      <c r="B148" s="115"/>
      <c r="C148" s="194"/>
      <c r="D148" s="167"/>
    </row>
    <row r="149" spans="1:4" s="14" customFormat="1" ht="32.25" customHeight="1" x14ac:dyDescent="0.25">
      <c r="A149" s="5"/>
      <c r="B149" s="282" t="s">
        <v>83</v>
      </c>
      <c r="C149" s="282"/>
      <c r="D149" s="167"/>
    </row>
    <row r="150" spans="1:4" s="14" customFormat="1" x14ac:dyDescent="0.25">
      <c r="A150" s="5"/>
      <c r="B150" s="256" t="s">
        <v>128</v>
      </c>
      <c r="C150" s="194"/>
      <c r="D150" s="167"/>
    </row>
    <row r="151" spans="1:4" s="14" customFormat="1" x14ac:dyDescent="0.25">
      <c r="A151" s="5"/>
      <c r="B151" s="281" t="s">
        <v>175</v>
      </c>
      <c r="C151" s="281"/>
      <c r="D151" s="167"/>
    </row>
    <row r="152" spans="1:4" s="14" customFormat="1" x14ac:dyDescent="0.25">
      <c r="A152" s="5"/>
      <c r="B152" s="10" t="s">
        <v>129</v>
      </c>
      <c r="C152" s="194"/>
      <c r="D152" s="167"/>
    </row>
    <row r="153" spans="1:4" s="14" customFormat="1" x14ac:dyDescent="0.25">
      <c r="A153" s="5"/>
      <c r="B153" s="281" t="s">
        <v>464</v>
      </c>
      <c r="C153" s="281"/>
      <c r="D153" s="167"/>
    </row>
    <row r="154" spans="1:4" s="14" customFormat="1" x14ac:dyDescent="0.25">
      <c r="A154" s="5"/>
      <c r="B154" s="256" t="s">
        <v>618</v>
      </c>
      <c r="C154" s="194"/>
      <c r="D154" s="167"/>
    </row>
    <row r="155" spans="1:4" s="14" customFormat="1" x14ac:dyDescent="0.25">
      <c r="A155" s="5"/>
      <c r="B155" s="281" t="s">
        <v>139</v>
      </c>
      <c r="C155" s="281"/>
      <c r="D155" s="167"/>
    </row>
    <row r="156" spans="1:4" s="14" customFormat="1" x14ac:dyDescent="0.25">
      <c r="A156" s="5"/>
      <c r="B156" s="10" t="s">
        <v>131</v>
      </c>
      <c r="C156" s="194"/>
      <c r="D156" s="167"/>
    </row>
    <row r="157" spans="1:4" s="14" customFormat="1" ht="30" x14ac:dyDescent="0.25">
      <c r="A157" s="5" t="s">
        <v>142</v>
      </c>
      <c r="B157" s="86" t="s">
        <v>204</v>
      </c>
      <c r="C157" s="200">
        <v>1</v>
      </c>
      <c r="D157" s="163">
        <v>713200</v>
      </c>
    </row>
    <row r="158" spans="1:4" s="14" customFormat="1" ht="30" x14ac:dyDescent="0.25">
      <c r="A158" s="116" t="s">
        <v>616</v>
      </c>
      <c r="B158" s="86" t="s">
        <v>792</v>
      </c>
      <c r="C158" s="200">
        <v>10</v>
      </c>
      <c r="D158" s="163">
        <v>79643.100000000006</v>
      </c>
    </row>
    <row r="159" spans="1:4" s="78" customFormat="1" x14ac:dyDescent="0.25">
      <c r="A159" s="11" t="s">
        <v>663</v>
      </c>
      <c r="B159" s="118" t="s">
        <v>738</v>
      </c>
      <c r="C159" s="200">
        <v>46</v>
      </c>
      <c r="D159" s="163">
        <v>23822.37</v>
      </c>
    </row>
    <row r="160" spans="1:4" s="78" customFormat="1" ht="30" x14ac:dyDescent="0.25">
      <c r="A160" s="11" t="s">
        <v>664</v>
      </c>
      <c r="B160" s="118" t="s">
        <v>793</v>
      </c>
      <c r="C160" s="200">
        <v>16</v>
      </c>
      <c r="D160" s="163">
        <v>3253.81</v>
      </c>
    </row>
    <row r="161" spans="1:4" s="78" customFormat="1" x14ac:dyDescent="0.2">
      <c r="A161" s="117"/>
      <c r="C161" s="193"/>
      <c r="D161" s="165"/>
    </row>
    <row r="162" spans="1:4" s="78" customFormat="1" x14ac:dyDescent="0.2">
      <c r="A162" s="117"/>
      <c r="C162" s="193"/>
      <c r="D162" s="165"/>
    </row>
    <row r="163" spans="1:4" s="14" customFormat="1" ht="15.75" x14ac:dyDescent="0.25">
      <c r="A163" s="286" t="s">
        <v>661</v>
      </c>
      <c r="B163" s="286"/>
      <c r="C163" s="286"/>
      <c r="D163" s="167"/>
    </row>
    <row r="164" spans="1:4" s="14" customFormat="1" x14ac:dyDescent="0.25">
      <c r="A164" s="303" t="s">
        <v>125</v>
      </c>
      <c r="B164" s="303"/>
      <c r="C164" s="303"/>
      <c r="D164" s="167"/>
    </row>
    <row r="165" spans="1:4" s="14" customFormat="1" ht="45" customHeight="1" x14ac:dyDescent="0.25">
      <c r="A165" s="287" t="s">
        <v>523</v>
      </c>
      <c r="B165" s="287"/>
      <c r="C165" s="287"/>
      <c r="D165" s="167"/>
    </row>
    <row r="167" spans="1:4" s="14" customFormat="1" x14ac:dyDescent="0.25">
      <c r="A167" s="5"/>
      <c r="B167" s="22" t="s">
        <v>85</v>
      </c>
      <c r="C167" s="194"/>
      <c r="D167" s="167"/>
    </row>
    <row r="168" spans="1:4" s="14" customFormat="1" x14ac:dyDescent="0.25">
      <c r="A168" s="5"/>
      <c r="B168" s="10" t="s">
        <v>128</v>
      </c>
      <c r="C168" s="194"/>
      <c r="D168" s="167"/>
    </row>
    <row r="169" spans="1:4" s="14" customFormat="1" x14ac:dyDescent="0.25">
      <c r="A169" s="5"/>
      <c r="B169" s="296" t="s">
        <v>105</v>
      </c>
      <c r="C169" s="296"/>
      <c r="D169" s="167"/>
    </row>
    <row r="170" spans="1:4" s="14" customFormat="1" x14ac:dyDescent="0.25">
      <c r="A170" s="5"/>
      <c r="B170" s="10" t="s">
        <v>129</v>
      </c>
      <c r="C170" s="194"/>
      <c r="D170" s="167"/>
    </row>
    <row r="171" spans="1:4" s="14" customFormat="1" ht="31.5" customHeight="1" x14ac:dyDescent="0.25">
      <c r="A171" s="5"/>
      <c r="B171" s="281" t="s">
        <v>622</v>
      </c>
      <c r="C171" s="281"/>
      <c r="D171" s="167"/>
    </row>
    <row r="172" spans="1:4" s="14" customFormat="1" x14ac:dyDescent="0.25">
      <c r="A172" s="5"/>
      <c r="B172" s="256" t="s">
        <v>618</v>
      </c>
      <c r="C172" s="194"/>
      <c r="D172" s="167"/>
    </row>
    <row r="173" spans="1:4" s="14" customFormat="1" x14ac:dyDescent="0.25">
      <c r="A173" s="5"/>
      <c r="B173" s="253" t="s">
        <v>288</v>
      </c>
      <c r="C173" s="196"/>
      <c r="D173" s="167"/>
    </row>
    <row r="174" spans="1:4" s="14" customFormat="1" x14ac:dyDescent="0.25">
      <c r="A174" s="5"/>
      <c r="B174" s="10" t="s">
        <v>15</v>
      </c>
      <c r="C174" s="194"/>
      <c r="D174" s="167"/>
    </row>
    <row r="175" spans="1:4" s="14" customFormat="1" ht="30" x14ac:dyDescent="0.25">
      <c r="A175" s="20" t="s">
        <v>142</v>
      </c>
      <c r="B175" s="257" t="s">
        <v>268</v>
      </c>
      <c r="C175" s="194">
        <v>27</v>
      </c>
      <c r="D175" s="167">
        <v>4950</v>
      </c>
    </row>
    <row r="176" spans="1:4" s="14" customFormat="1" x14ac:dyDescent="0.25">
      <c r="A176" s="20"/>
      <c r="B176" s="253"/>
      <c r="C176" s="194"/>
      <c r="D176" s="167"/>
    </row>
    <row r="177" spans="1:4" s="14" customFormat="1" x14ac:dyDescent="0.25">
      <c r="A177" s="5"/>
      <c r="B177" s="22" t="s">
        <v>457</v>
      </c>
      <c r="C177" s="194"/>
      <c r="D177" s="167"/>
    </row>
    <row r="178" spans="1:4" s="14" customFormat="1" x14ac:dyDescent="0.25">
      <c r="A178" s="5"/>
      <c r="B178" s="10" t="s">
        <v>128</v>
      </c>
      <c r="C178" s="194"/>
      <c r="D178" s="167"/>
    </row>
    <row r="179" spans="1:4" s="14" customFormat="1" x14ac:dyDescent="0.25">
      <c r="A179" s="5"/>
      <c r="B179" s="281" t="s">
        <v>406</v>
      </c>
      <c r="C179" s="281"/>
      <c r="D179" s="167"/>
    </row>
    <row r="180" spans="1:4" s="14" customFormat="1" x14ac:dyDescent="0.25">
      <c r="A180" s="5"/>
      <c r="B180" s="10" t="s">
        <v>129</v>
      </c>
      <c r="C180" s="194"/>
      <c r="D180" s="167"/>
    </row>
    <row r="181" spans="1:4" s="14" customFormat="1" ht="29.25" customHeight="1" x14ac:dyDescent="0.25">
      <c r="A181" s="5"/>
      <c r="B181" s="281" t="s">
        <v>113</v>
      </c>
      <c r="C181" s="281"/>
      <c r="D181" s="167"/>
    </row>
    <row r="182" spans="1:4" s="14" customFormat="1" x14ac:dyDescent="0.25">
      <c r="A182" s="5"/>
      <c r="B182" s="256" t="s">
        <v>618</v>
      </c>
      <c r="C182" s="194"/>
      <c r="D182" s="167"/>
    </row>
    <row r="183" spans="1:4" s="14" customFormat="1" x14ac:dyDescent="0.25">
      <c r="A183" s="5"/>
      <c r="B183" s="281" t="s">
        <v>289</v>
      </c>
      <c r="C183" s="281"/>
      <c r="D183" s="167"/>
    </row>
    <row r="184" spans="1:4" s="14" customFormat="1" x14ac:dyDescent="0.25">
      <c r="A184" s="5"/>
      <c r="B184" s="10" t="s">
        <v>131</v>
      </c>
      <c r="C184" s="194"/>
      <c r="D184" s="167"/>
    </row>
    <row r="185" spans="1:4" s="149" customFormat="1" ht="16.5" customHeight="1" x14ac:dyDescent="0.25">
      <c r="A185" s="74" t="s">
        <v>142</v>
      </c>
      <c r="B185" s="264" t="s">
        <v>801</v>
      </c>
      <c r="C185" s="200">
        <v>177</v>
      </c>
      <c r="D185" s="163"/>
    </row>
    <row r="186" spans="1:4" s="149" customFormat="1" ht="16.5" customHeight="1" x14ac:dyDescent="0.25">
      <c r="A186" s="74" t="s">
        <v>132</v>
      </c>
      <c r="B186" s="265" t="s">
        <v>782</v>
      </c>
      <c r="C186" s="200">
        <v>2</v>
      </c>
      <c r="D186" s="163">
        <v>1724.25</v>
      </c>
    </row>
    <row r="187" spans="1:4" s="149" customFormat="1" ht="16.5" customHeight="1" x14ac:dyDescent="0.25">
      <c r="A187" s="74" t="s">
        <v>133</v>
      </c>
      <c r="B187" s="265" t="s">
        <v>783</v>
      </c>
      <c r="C187" s="200">
        <v>175</v>
      </c>
      <c r="D187" s="163">
        <v>398</v>
      </c>
    </row>
    <row r="188" spans="1:4" s="14" customFormat="1" ht="18" x14ac:dyDescent="0.25">
      <c r="A188" s="20" t="s">
        <v>616</v>
      </c>
      <c r="B188" s="41" t="s">
        <v>348</v>
      </c>
      <c r="C188" s="193">
        <v>8947</v>
      </c>
      <c r="D188" s="165">
        <v>1426.7</v>
      </c>
    </row>
    <row r="189" spans="1:4" s="14" customFormat="1" ht="18" x14ac:dyDescent="0.25">
      <c r="A189" s="20" t="s">
        <v>663</v>
      </c>
      <c r="B189" s="41" t="s">
        <v>349</v>
      </c>
      <c r="C189" s="193">
        <v>8947</v>
      </c>
      <c r="D189" s="165">
        <v>548.88</v>
      </c>
    </row>
    <row r="190" spans="1:4" s="14" customFormat="1" ht="18" x14ac:dyDescent="0.25">
      <c r="A190" s="20" t="s">
        <v>664</v>
      </c>
      <c r="B190" s="41" t="s">
        <v>350</v>
      </c>
      <c r="C190" s="193">
        <v>8947</v>
      </c>
      <c r="D190" s="165">
        <v>946.14</v>
      </c>
    </row>
    <row r="191" spans="1:4" s="14" customFormat="1" x14ac:dyDescent="0.25">
      <c r="A191" s="20" t="s">
        <v>665</v>
      </c>
      <c r="B191" s="260" t="s">
        <v>394</v>
      </c>
      <c r="C191" s="193">
        <v>1454</v>
      </c>
      <c r="D191" s="165">
        <v>2425.4299999999998</v>
      </c>
    </row>
    <row r="192" spans="1:4" s="14" customFormat="1" x14ac:dyDescent="0.25">
      <c r="A192" s="20" t="s">
        <v>666</v>
      </c>
      <c r="B192" s="260" t="s">
        <v>351</v>
      </c>
      <c r="C192" s="193">
        <v>138</v>
      </c>
      <c r="D192" s="165">
        <v>10205.93</v>
      </c>
    </row>
    <row r="193" spans="1:4" s="14" customFormat="1" x14ac:dyDescent="0.25">
      <c r="A193" s="20" t="s">
        <v>667</v>
      </c>
      <c r="B193" s="260" t="s">
        <v>352</v>
      </c>
      <c r="C193" s="193">
        <v>138</v>
      </c>
      <c r="D193" s="165">
        <v>21608.91</v>
      </c>
    </row>
    <row r="194" spans="1:4" s="14" customFormat="1" x14ac:dyDescent="0.25">
      <c r="A194" s="20" t="s">
        <v>668</v>
      </c>
      <c r="B194" s="260" t="s">
        <v>407</v>
      </c>
      <c r="C194" s="193">
        <v>138</v>
      </c>
      <c r="D194" s="165">
        <v>7714.84</v>
      </c>
    </row>
    <row r="195" spans="1:4" s="14" customFormat="1" x14ac:dyDescent="0.25">
      <c r="A195" s="20" t="s">
        <v>669</v>
      </c>
      <c r="B195" s="257" t="s">
        <v>380</v>
      </c>
      <c r="C195" s="193">
        <v>138</v>
      </c>
      <c r="D195" s="165">
        <v>16697.29</v>
      </c>
    </row>
    <row r="196" spans="1:4" s="14" customFormat="1" x14ac:dyDescent="0.25">
      <c r="A196" s="20" t="s">
        <v>670</v>
      </c>
      <c r="B196" s="257" t="s">
        <v>353</v>
      </c>
      <c r="C196" s="193">
        <v>13515</v>
      </c>
      <c r="D196" s="165">
        <v>219.54</v>
      </c>
    </row>
    <row r="197" spans="1:4" s="14" customFormat="1" ht="18" x14ac:dyDescent="0.25">
      <c r="A197" s="20" t="s">
        <v>671</v>
      </c>
      <c r="B197" s="257" t="s">
        <v>354</v>
      </c>
      <c r="C197" s="193">
        <v>8947</v>
      </c>
      <c r="D197" s="165">
        <v>7.96</v>
      </c>
    </row>
    <row r="198" spans="1:4" s="14" customFormat="1" x14ac:dyDescent="0.25">
      <c r="A198" s="5">
        <v>12</v>
      </c>
      <c r="B198" s="42" t="s">
        <v>329</v>
      </c>
      <c r="C198" s="193">
        <v>3961.3</v>
      </c>
      <c r="D198" s="167">
        <v>2358</v>
      </c>
    </row>
    <row r="199" spans="1:4" s="14" customFormat="1" ht="30" x14ac:dyDescent="0.25">
      <c r="A199" s="5">
        <v>13</v>
      </c>
      <c r="B199" s="258" t="s">
        <v>433</v>
      </c>
      <c r="C199" s="193">
        <v>53</v>
      </c>
      <c r="D199" s="167"/>
    </row>
    <row r="200" spans="1:4" s="14" customFormat="1" ht="30" x14ac:dyDescent="0.25">
      <c r="A200" s="5">
        <v>14</v>
      </c>
      <c r="B200" s="42" t="s">
        <v>627</v>
      </c>
      <c r="C200" s="193">
        <v>10225</v>
      </c>
      <c r="D200" s="167">
        <v>87</v>
      </c>
    </row>
    <row r="201" spans="1:4" ht="29.25" customHeight="1" x14ac:dyDescent="0.25">
      <c r="A201" s="11">
        <v>15</v>
      </c>
      <c r="B201" s="258" t="s">
        <v>607</v>
      </c>
      <c r="C201" s="193">
        <v>19</v>
      </c>
    </row>
    <row r="202" spans="1:4" s="14" customFormat="1" x14ac:dyDescent="0.25">
      <c r="A202" s="20"/>
      <c r="B202" s="257"/>
      <c r="C202" s="193"/>
      <c r="D202" s="165"/>
    </row>
    <row r="203" spans="1:4" s="149" customFormat="1" x14ac:dyDescent="0.25">
      <c r="A203" s="11"/>
      <c r="B203" s="88" t="s">
        <v>717</v>
      </c>
      <c r="C203" s="192"/>
      <c r="D203" s="164"/>
    </row>
    <row r="204" spans="1:4" s="149" customFormat="1" x14ac:dyDescent="0.25">
      <c r="A204" s="141"/>
      <c r="B204" s="10" t="s">
        <v>128</v>
      </c>
      <c r="C204" s="192"/>
      <c r="D204" s="164"/>
    </row>
    <row r="205" spans="1:4" s="149" customFormat="1" x14ac:dyDescent="0.25">
      <c r="A205" s="141"/>
      <c r="B205" s="149" t="s">
        <v>589</v>
      </c>
      <c r="C205" s="192"/>
      <c r="D205" s="164"/>
    </row>
    <row r="206" spans="1:4" s="149" customFormat="1" x14ac:dyDescent="0.25">
      <c r="A206" s="141"/>
      <c r="B206" s="89" t="s">
        <v>129</v>
      </c>
      <c r="C206" s="192"/>
      <c r="D206" s="164"/>
    </row>
    <row r="207" spans="1:4" s="149" customFormat="1" ht="14.25" customHeight="1" x14ac:dyDescent="0.25">
      <c r="A207" s="141"/>
      <c r="B207" s="283" t="s">
        <v>590</v>
      </c>
      <c r="C207" s="283"/>
      <c r="D207" s="283"/>
    </row>
    <row r="208" spans="1:4" s="149" customFormat="1" x14ac:dyDescent="0.25">
      <c r="A208" s="141"/>
      <c r="B208" s="90" t="s">
        <v>618</v>
      </c>
      <c r="C208" s="192"/>
      <c r="D208" s="164"/>
    </row>
    <row r="209" spans="1:4" s="149" customFormat="1" ht="16.5" customHeight="1" x14ac:dyDescent="0.25">
      <c r="A209" s="141"/>
      <c r="B209" s="283" t="s">
        <v>591</v>
      </c>
      <c r="C209" s="283"/>
      <c r="D209" s="283"/>
    </row>
    <row r="210" spans="1:4" s="149" customFormat="1" x14ac:dyDescent="0.25">
      <c r="A210" s="141"/>
      <c r="B210" s="89" t="s">
        <v>131</v>
      </c>
      <c r="C210" s="192"/>
      <c r="D210" s="164"/>
    </row>
    <row r="211" spans="1:4" s="266" customFormat="1" ht="15.75" customHeight="1" x14ac:dyDescent="0.25">
      <c r="A211" s="106" t="s">
        <v>142</v>
      </c>
      <c r="B211" s="258" t="s">
        <v>592</v>
      </c>
      <c r="C211" s="192">
        <v>3</v>
      </c>
      <c r="D211" s="164">
        <v>11981</v>
      </c>
    </row>
    <row r="212" spans="1:4" s="266" customFormat="1" ht="18" customHeight="1" x14ac:dyDescent="0.25">
      <c r="A212" s="106" t="s">
        <v>616</v>
      </c>
      <c r="B212" s="258" t="s">
        <v>602</v>
      </c>
      <c r="C212" s="192">
        <v>6</v>
      </c>
      <c r="D212" s="164">
        <v>50000</v>
      </c>
    </row>
    <row r="213" spans="1:4" s="14" customFormat="1" x14ac:dyDescent="0.25">
      <c r="A213" s="20"/>
      <c r="B213" s="257"/>
      <c r="C213" s="194"/>
      <c r="D213" s="167"/>
    </row>
    <row r="214" spans="1:4" s="14" customFormat="1" x14ac:dyDescent="0.25">
      <c r="A214" s="5"/>
      <c r="B214" s="22" t="s">
        <v>140</v>
      </c>
      <c r="C214" s="194"/>
      <c r="D214" s="167"/>
    </row>
    <row r="215" spans="1:4" s="14" customFormat="1" x14ac:dyDescent="0.25">
      <c r="A215" s="5"/>
      <c r="B215" s="10" t="s">
        <v>128</v>
      </c>
      <c r="C215" s="194"/>
      <c r="D215" s="167"/>
    </row>
    <row r="216" spans="1:4" s="14" customFormat="1" x14ac:dyDescent="0.25">
      <c r="A216" s="5"/>
      <c r="B216" s="14" t="s">
        <v>141</v>
      </c>
      <c r="C216" s="194"/>
      <c r="D216" s="167"/>
    </row>
    <row r="217" spans="1:4" s="14" customFormat="1" x14ac:dyDescent="0.25">
      <c r="A217" s="5"/>
      <c r="B217" s="10" t="s">
        <v>129</v>
      </c>
      <c r="C217" s="194"/>
      <c r="D217" s="167"/>
    </row>
    <row r="218" spans="1:4" s="14" customFormat="1" x14ac:dyDescent="0.25">
      <c r="A218" s="5"/>
      <c r="B218" s="253" t="s">
        <v>489</v>
      </c>
      <c r="C218" s="196"/>
      <c r="D218" s="167"/>
    </row>
    <row r="219" spans="1:4" s="14" customFormat="1" x14ac:dyDescent="0.25">
      <c r="A219" s="5"/>
      <c r="B219" s="256" t="s">
        <v>618</v>
      </c>
      <c r="C219" s="194"/>
      <c r="D219" s="167"/>
    </row>
    <row r="220" spans="1:4" s="14" customFormat="1" x14ac:dyDescent="0.25">
      <c r="A220" s="5"/>
      <c r="B220" s="253" t="s">
        <v>490</v>
      </c>
      <c r="C220" s="196"/>
      <c r="D220" s="167"/>
    </row>
    <row r="221" spans="1:4" s="14" customFormat="1" x14ac:dyDescent="0.25">
      <c r="A221" s="5"/>
      <c r="B221" s="10" t="s">
        <v>131</v>
      </c>
      <c r="C221" s="194"/>
      <c r="D221" s="167"/>
    </row>
    <row r="222" spans="1:4" s="14" customFormat="1" x14ac:dyDescent="0.25">
      <c r="A222" s="5" t="s">
        <v>142</v>
      </c>
      <c r="B222" s="258" t="s">
        <v>593</v>
      </c>
      <c r="C222" s="192">
        <v>12</v>
      </c>
      <c r="D222" s="165">
        <v>66185</v>
      </c>
    </row>
    <row r="223" spans="1:4" s="14" customFormat="1" x14ac:dyDescent="0.25">
      <c r="A223" s="5" t="s">
        <v>616</v>
      </c>
      <c r="B223" s="258" t="s">
        <v>594</v>
      </c>
      <c r="C223" s="192">
        <v>12</v>
      </c>
      <c r="D223" s="165">
        <v>26494</v>
      </c>
    </row>
    <row r="224" spans="1:4" s="14" customFormat="1" x14ac:dyDescent="0.25">
      <c r="A224" s="5" t="s">
        <v>663</v>
      </c>
      <c r="B224" s="258" t="s">
        <v>595</v>
      </c>
      <c r="C224" s="192">
        <v>12</v>
      </c>
      <c r="D224" s="165">
        <v>8479</v>
      </c>
    </row>
    <row r="225" spans="1:4" s="14" customFormat="1" x14ac:dyDescent="0.25">
      <c r="A225" s="5" t="s">
        <v>664</v>
      </c>
      <c r="B225" s="258" t="s">
        <v>596</v>
      </c>
      <c r="C225" s="192">
        <v>12</v>
      </c>
      <c r="D225" s="165">
        <v>3009</v>
      </c>
    </row>
    <row r="226" spans="1:4" s="14" customFormat="1" x14ac:dyDescent="0.25">
      <c r="A226" s="5"/>
      <c r="B226" s="10"/>
      <c r="C226" s="194"/>
      <c r="D226" s="167"/>
    </row>
    <row r="227" spans="1:4" s="14" customFormat="1" x14ac:dyDescent="0.25">
      <c r="A227" s="5"/>
      <c r="B227" s="22" t="s">
        <v>86</v>
      </c>
      <c r="C227" s="194"/>
      <c r="D227" s="167"/>
    </row>
    <row r="228" spans="1:4" s="14" customFormat="1" x14ac:dyDescent="0.25">
      <c r="A228" s="5"/>
      <c r="B228" s="10" t="s">
        <v>128</v>
      </c>
      <c r="C228" s="194"/>
      <c r="D228" s="167"/>
    </row>
    <row r="229" spans="1:4" s="14" customFormat="1" x14ac:dyDescent="0.25">
      <c r="A229" s="5"/>
      <c r="B229" s="14" t="s">
        <v>141</v>
      </c>
      <c r="C229" s="194"/>
      <c r="D229" s="167"/>
    </row>
    <row r="230" spans="1:4" s="14" customFormat="1" x14ac:dyDescent="0.25">
      <c r="A230" s="5"/>
      <c r="B230" s="10" t="s">
        <v>129</v>
      </c>
      <c r="C230" s="194"/>
      <c r="D230" s="167"/>
    </row>
    <row r="231" spans="1:4" s="14" customFormat="1" x14ac:dyDescent="0.25">
      <c r="A231" s="5"/>
      <c r="B231" s="281" t="s">
        <v>491</v>
      </c>
      <c r="C231" s="281"/>
      <c r="D231" s="167"/>
    </row>
    <row r="232" spans="1:4" s="14" customFormat="1" x14ac:dyDescent="0.25">
      <c r="A232" s="5"/>
      <c r="B232" s="256" t="s">
        <v>618</v>
      </c>
      <c r="C232" s="194"/>
      <c r="D232" s="167"/>
    </row>
    <row r="233" spans="1:4" s="14" customFormat="1" ht="30.75" customHeight="1" x14ac:dyDescent="0.25">
      <c r="A233" s="5"/>
      <c r="B233" s="281" t="s">
        <v>492</v>
      </c>
      <c r="C233" s="281"/>
      <c r="D233" s="167"/>
    </row>
    <row r="234" spans="1:4" s="14" customFormat="1" x14ac:dyDescent="0.25">
      <c r="A234" s="5"/>
      <c r="B234" s="10" t="s">
        <v>15</v>
      </c>
      <c r="C234" s="194"/>
      <c r="D234" s="167"/>
    </row>
    <row r="235" spans="1:4" s="14" customFormat="1" ht="18" x14ac:dyDescent="0.25">
      <c r="A235" s="11" t="s">
        <v>142</v>
      </c>
      <c r="B235" s="258" t="s">
        <v>597</v>
      </c>
      <c r="C235" s="192">
        <v>119590</v>
      </c>
      <c r="D235" s="164">
        <v>20.9</v>
      </c>
    </row>
    <row r="236" spans="1:4" s="14" customFormat="1" x14ac:dyDescent="0.25">
      <c r="A236" s="5"/>
      <c r="B236" s="10"/>
      <c r="C236" s="194"/>
      <c r="D236" s="167"/>
    </row>
    <row r="237" spans="1:4" s="14" customFormat="1" ht="15.75" x14ac:dyDescent="0.25">
      <c r="A237" s="5"/>
      <c r="B237" s="282" t="s">
        <v>408</v>
      </c>
      <c r="C237" s="282"/>
      <c r="D237" s="167"/>
    </row>
    <row r="238" spans="1:4" s="14" customFormat="1" x14ac:dyDescent="0.25">
      <c r="A238" s="5"/>
      <c r="B238" s="10" t="s">
        <v>128</v>
      </c>
      <c r="C238" s="194"/>
      <c r="D238" s="167"/>
    </row>
    <row r="239" spans="1:4" s="14" customFormat="1" x14ac:dyDescent="0.25">
      <c r="A239" s="5"/>
      <c r="B239" s="14" t="s">
        <v>144</v>
      </c>
      <c r="C239" s="199"/>
      <c r="D239" s="167"/>
    </row>
    <row r="240" spans="1:4" s="14" customFormat="1" x14ac:dyDescent="0.25">
      <c r="A240" s="5"/>
      <c r="B240" s="10" t="s">
        <v>129</v>
      </c>
      <c r="C240" s="194"/>
      <c r="D240" s="167"/>
    </row>
    <row r="241" spans="1:4" s="14" customFormat="1" x14ac:dyDescent="0.25">
      <c r="A241" s="5"/>
      <c r="B241" s="281" t="s">
        <v>424</v>
      </c>
      <c r="C241" s="281"/>
      <c r="D241" s="167"/>
    </row>
    <row r="242" spans="1:4" s="14" customFormat="1" x14ac:dyDescent="0.25">
      <c r="A242" s="5"/>
      <c r="B242" s="256" t="s">
        <v>618</v>
      </c>
      <c r="C242" s="194"/>
      <c r="D242" s="167"/>
    </row>
    <row r="243" spans="1:4" s="14" customFormat="1" x14ac:dyDescent="0.25">
      <c r="A243" s="5"/>
      <c r="B243" s="14" t="s">
        <v>409</v>
      </c>
      <c r="C243" s="194"/>
      <c r="D243" s="167"/>
    </row>
    <row r="244" spans="1:4" s="14" customFormat="1" x14ac:dyDescent="0.25">
      <c r="A244" s="5"/>
      <c r="B244" s="10" t="s">
        <v>131</v>
      </c>
      <c r="C244" s="194"/>
      <c r="D244" s="167"/>
    </row>
    <row r="245" spans="1:4" s="14" customFormat="1" x14ac:dyDescent="0.25">
      <c r="A245" s="131" t="s">
        <v>142</v>
      </c>
      <c r="B245" s="258" t="s">
        <v>598</v>
      </c>
      <c r="C245" s="203">
        <v>13</v>
      </c>
      <c r="D245" s="165">
        <v>102462</v>
      </c>
    </row>
    <row r="246" spans="1:4" s="14" customFormat="1" x14ac:dyDescent="0.25">
      <c r="A246" s="131" t="s">
        <v>616</v>
      </c>
      <c r="B246" s="258" t="s">
        <v>623</v>
      </c>
      <c r="C246" s="203">
        <v>12</v>
      </c>
      <c r="D246" s="165">
        <v>15911</v>
      </c>
    </row>
    <row r="247" spans="1:4" s="14" customFormat="1" x14ac:dyDescent="0.25">
      <c r="A247" s="5" t="s">
        <v>663</v>
      </c>
      <c r="B247" s="144" t="s">
        <v>785</v>
      </c>
      <c r="C247" s="194">
        <v>1000</v>
      </c>
      <c r="D247" s="167">
        <v>1699</v>
      </c>
    </row>
    <row r="248" spans="1:4" s="14" customFormat="1" x14ac:dyDescent="0.25">
      <c r="A248" s="5"/>
      <c r="B248" s="10"/>
      <c r="C248" s="194"/>
      <c r="D248" s="167"/>
    </row>
    <row r="249" spans="1:4" s="266" customFormat="1" x14ac:dyDescent="0.25">
      <c r="A249" s="87"/>
      <c r="B249" s="300" t="s">
        <v>808</v>
      </c>
      <c r="C249" s="300"/>
      <c r="D249" s="300"/>
    </row>
    <row r="250" spans="1:4" s="266" customFormat="1" x14ac:dyDescent="0.25">
      <c r="A250" s="87"/>
      <c r="B250" s="89" t="s">
        <v>128</v>
      </c>
      <c r="C250" s="193"/>
      <c r="D250" s="165"/>
    </row>
    <row r="251" spans="1:4" s="266" customFormat="1" ht="30.75" customHeight="1" x14ac:dyDescent="0.25">
      <c r="A251" s="87"/>
      <c r="B251" s="283" t="s">
        <v>633</v>
      </c>
      <c r="C251" s="294"/>
      <c r="D251" s="294"/>
    </row>
    <row r="252" spans="1:4" s="266" customFormat="1" x14ac:dyDescent="0.25">
      <c r="A252" s="87"/>
      <c r="B252" s="89" t="s">
        <v>129</v>
      </c>
      <c r="C252" s="193"/>
      <c r="D252" s="165"/>
    </row>
    <row r="253" spans="1:4" s="266" customFormat="1" x14ac:dyDescent="0.25">
      <c r="A253" s="87"/>
      <c r="B253" s="149" t="s">
        <v>569</v>
      </c>
      <c r="C253" s="193"/>
      <c r="D253" s="165"/>
    </row>
    <row r="254" spans="1:4" s="266" customFormat="1" x14ac:dyDescent="0.25">
      <c r="A254" s="87"/>
      <c r="B254" s="90" t="s">
        <v>618</v>
      </c>
      <c r="C254" s="193"/>
      <c r="D254" s="165"/>
    </row>
    <row r="255" spans="1:4" s="266" customFormat="1" x14ac:dyDescent="0.25">
      <c r="A255" s="87"/>
      <c r="B255" s="149" t="s">
        <v>570</v>
      </c>
      <c r="C255" s="193"/>
      <c r="D255" s="165"/>
    </row>
    <row r="256" spans="1:4" s="266" customFormat="1" x14ac:dyDescent="0.25">
      <c r="A256" s="87"/>
      <c r="B256" s="89" t="s">
        <v>131</v>
      </c>
      <c r="C256" s="193"/>
      <c r="D256" s="165"/>
    </row>
    <row r="257" spans="1:4" s="82" customFormat="1" ht="15.75" customHeight="1" x14ac:dyDescent="0.25">
      <c r="A257" s="74" t="s">
        <v>142</v>
      </c>
      <c r="B257" s="42" t="s">
        <v>571</v>
      </c>
      <c r="C257" s="191">
        <v>980</v>
      </c>
      <c r="D257" s="162"/>
    </row>
    <row r="258" spans="1:4" s="80" customFormat="1" x14ac:dyDescent="0.25">
      <c r="A258" s="74" t="s">
        <v>132</v>
      </c>
      <c r="B258" s="94" t="s">
        <v>572</v>
      </c>
      <c r="C258" s="191">
        <v>338</v>
      </c>
      <c r="D258" s="162"/>
    </row>
    <row r="259" spans="1:4" s="80" customFormat="1" x14ac:dyDescent="0.25">
      <c r="A259" s="95" t="s">
        <v>133</v>
      </c>
      <c r="B259" s="94" t="s">
        <v>573</v>
      </c>
      <c r="C259" s="191">
        <v>642</v>
      </c>
      <c r="D259" s="162">
        <v>345.22</v>
      </c>
    </row>
    <row r="260" spans="1:4" s="82" customFormat="1" ht="17.25" customHeight="1" x14ac:dyDescent="0.25">
      <c r="A260" s="95" t="s">
        <v>616</v>
      </c>
      <c r="B260" s="18" t="s">
        <v>574</v>
      </c>
      <c r="C260" s="191">
        <v>17364</v>
      </c>
      <c r="D260" s="162"/>
    </row>
    <row r="261" spans="1:4" s="80" customFormat="1" ht="17.25" customHeight="1" x14ac:dyDescent="0.25">
      <c r="A261" s="74" t="s">
        <v>48</v>
      </c>
      <c r="B261" s="267" t="s">
        <v>634</v>
      </c>
      <c r="C261" s="191">
        <v>704</v>
      </c>
      <c r="D261" s="162"/>
    </row>
    <row r="262" spans="1:4" s="80" customFormat="1" ht="15" customHeight="1" x14ac:dyDescent="0.25">
      <c r="A262" s="74" t="s">
        <v>49</v>
      </c>
      <c r="B262" s="267" t="s">
        <v>809</v>
      </c>
      <c r="C262" s="191">
        <v>10160</v>
      </c>
      <c r="D262" s="162">
        <v>19.57</v>
      </c>
    </row>
    <row r="263" spans="1:4" s="80" customFormat="1" ht="15" customHeight="1" x14ac:dyDescent="0.25">
      <c r="A263" s="74" t="s">
        <v>50</v>
      </c>
      <c r="B263" s="267" t="s">
        <v>688</v>
      </c>
      <c r="C263" s="191">
        <v>6500</v>
      </c>
      <c r="D263" s="162">
        <v>41.78</v>
      </c>
    </row>
    <row r="264" spans="1:4" s="82" customFormat="1" ht="13.5" customHeight="1" x14ac:dyDescent="0.25">
      <c r="A264" s="74" t="s">
        <v>663</v>
      </c>
      <c r="B264" s="42" t="s">
        <v>575</v>
      </c>
      <c r="C264" s="191">
        <v>415</v>
      </c>
      <c r="D264" s="162"/>
    </row>
    <row r="265" spans="1:4" s="82" customFormat="1" ht="13.5" customHeight="1" x14ac:dyDescent="0.25">
      <c r="A265" s="74"/>
      <c r="B265" s="42"/>
      <c r="C265" s="191"/>
      <c r="D265" s="162"/>
    </row>
    <row r="266" spans="1:4" s="82" customFormat="1" ht="13.5" customHeight="1" x14ac:dyDescent="0.25">
      <c r="A266" s="74"/>
      <c r="B266" s="42"/>
      <c r="C266" s="191"/>
      <c r="D266" s="162"/>
    </row>
    <row r="267" spans="1:4" s="82" customFormat="1" ht="13.5" customHeight="1" x14ac:dyDescent="0.25">
      <c r="A267" s="74"/>
      <c r="B267" s="42"/>
      <c r="C267" s="191"/>
      <c r="D267" s="162"/>
    </row>
    <row r="268" spans="1:4" s="82" customFormat="1" ht="15" customHeight="1" x14ac:dyDescent="0.25">
      <c r="A268" s="74" t="s">
        <v>664</v>
      </c>
      <c r="B268" s="94" t="s">
        <v>576</v>
      </c>
      <c r="C268" s="191">
        <v>514</v>
      </c>
      <c r="D268" s="162"/>
    </row>
    <row r="269" spans="1:4" s="80" customFormat="1" ht="13.5" customHeight="1" x14ac:dyDescent="0.25">
      <c r="A269" s="74" t="s">
        <v>58</v>
      </c>
      <c r="B269" s="94" t="s">
        <v>577</v>
      </c>
      <c r="C269" s="191">
        <v>416</v>
      </c>
      <c r="D269" s="162"/>
    </row>
    <row r="270" spans="1:4" s="80" customFormat="1" ht="13.5" customHeight="1" x14ac:dyDescent="0.25">
      <c r="A270" s="74" t="s">
        <v>331</v>
      </c>
      <c r="B270" s="94" t="s">
        <v>573</v>
      </c>
      <c r="C270" s="191">
        <v>98</v>
      </c>
      <c r="D270" s="162">
        <v>350</v>
      </c>
    </row>
    <row r="271" spans="1:4" s="82" customFormat="1" ht="32.25" customHeight="1" x14ac:dyDescent="0.25">
      <c r="A271" s="74" t="s">
        <v>665</v>
      </c>
      <c r="B271" s="100" t="s">
        <v>839</v>
      </c>
      <c r="C271" s="191">
        <v>61328146</v>
      </c>
      <c r="D271" s="162"/>
    </row>
    <row r="272" spans="1:4" s="80" customFormat="1" ht="15" customHeight="1" x14ac:dyDescent="0.25">
      <c r="A272" s="74" t="s">
        <v>51</v>
      </c>
      <c r="B272" s="94" t="s">
        <v>577</v>
      </c>
      <c r="C272" s="191">
        <v>6515190</v>
      </c>
      <c r="D272" s="162"/>
    </row>
    <row r="273" spans="1:4" s="80" customFormat="1" ht="15" customHeight="1" x14ac:dyDescent="0.25">
      <c r="A273" s="74" t="s">
        <v>52</v>
      </c>
      <c r="B273" s="94" t="s">
        <v>573</v>
      </c>
      <c r="C273" s="191">
        <v>54812956</v>
      </c>
      <c r="D273" s="162">
        <v>0.04</v>
      </c>
    </row>
    <row r="274" spans="1:4" s="149" customFormat="1" ht="43.5" customHeight="1" x14ac:dyDescent="0.25">
      <c r="A274" s="74" t="s">
        <v>666</v>
      </c>
      <c r="B274" s="100" t="s">
        <v>800</v>
      </c>
      <c r="C274" s="191">
        <v>62907586</v>
      </c>
      <c r="D274" s="162"/>
    </row>
    <row r="275" spans="1:4" s="149" customFormat="1" ht="15.75" customHeight="1" x14ac:dyDescent="0.25">
      <c r="A275" s="74" t="s">
        <v>476</v>
      </c>
      <c r="B275" s="94" t="s">
        <v>577</v>
      </c>
      <c r="C275" s="191">
        <v>8094630</v>
      </c>
      <c r="D275" s="162"/>
    </row>
    <row r="276" spans="1:4" s="149" customFormat="1" ht="17.25" customHeight="1" x14ac:dyDescent="0.25">
      <c r="A276" s="74" t="s">
        <v>477</v>
      </c>
      <c r="B276" s="94" t="s">
        <v>573</v>
      </c>
      <c r="C276" s="191">
        <v>54812956</v>
      </c>
      <c r="D276" s="162">
        <v>6.4699999999999994E-2</v>
      </c>
    </row>
    <row r="277" spans="1:4" s="82" customFormat="1" ht="18" customHeight="1" x14ac:dyDescent="0.25">
      <c r="A277" s="98" t="s">
        <v>667</v>
      </c>
      <c r="B277" s="94" t="s">
        <v>578</v>
      </c>
      <c r="C277" s="198">
        <v>1500</v>
      </c>
      <c r="D277" s="169">
        <v>0.54700000000000004</v>
      </c>
    </row>
    <row r="278" spans="1:4" s="149" customFormat="1" ht="17.25" customHeight="1" x14ac:dyDescent="0.25">
      <c r="A278" s="74" t="s">
        <v>668</v>
      </c>
      <c r="B278" s="101" t="s">
        <v>579</v>
      </c>
      <c r="C278" s="191">
        <v>20000</v>
      </c>
      <c r="D278" s="162">
        <v>0.4</v>
      </c>
    </row>
    <row r="279" spans="1:4" s="149" customFormat="1" ht="33.75" customHeight="1" x14ac:dyDescent="0.25">
      <c r="A279" s="74" t="s">
        <v>669</v>
      </c>
      <c r="B279" s="100" t="s">
        <v>635</v>
      </c>
      <c r="C279" s="191">
        <v>28664494</v>
      </c>
      <c r="D279" s="162">
        <v>2.299E-2</v>
      </c>
    </row>
    <row r="280" spans="1:4" s="149" customFormat="1" ht="18.75" customHeight="1" x14ac:dyDescent="0.25">
      <c r="A280" s="74" t="s">
        <v>670</v>
      </c>
      <c r="B280" s="100" t="s">
        <v>689</v>
      </c>
      <c r="C280" s="191">
        <v>1450</v>
      </c>
      <c r="D280" s="162">
        <v>41</v>
      </c>
    </row>
    <row r="281" spans="1:4" s="79" customFormat="1" ht="28.5" customHeight="1" x14ac:dyDescent="0.25">
      <c r="A281" s="106" t="s">
        <v>671</v>
      </c>
      <c r="B281" s="124" t="s">
        <v>601</v>
      </c>
      <c r="C281" s="209">
        <v>85</v>
      </c>
      <c r="D281" s="179">
        <v>1331</v>
      </c>
    </row>
    <row r="282" spans="1:4" s="149" customFormat="1" ht="14.25" customHeight="1" x14ac:dyDescent="0.25">
      <c r="A282" s="106" t="s">
        <v>672</v>
      </c>
      <c r="B282" s="42" t="s">
        <v>580</v>
      </c>
      <c r="C282" s="200">
        <v>93</v>
      </c>
      <c r="D282" s="163">
        <v>215</v>
      </c>
    </row>
    <row r="283" spans="1:4" s="266" customFormat="1" ht="14.25" customHeight="1" x14ac:dyDescent="0.25">
      <c r="A283" s="74" t="s">
        <v>673</v>
      </c>
      <c r="B283" s="42" t="s">
        <v>636</v>
      </c>
      <c r="C283" s="193">
        <v>9800</v>
      </c>
      <c r="D283" s="165">
        <v>47.68</v>
      </c>
    </row>
    <row r="284" spans="1:4" s="14" customFormat="1" x14ac:dyDescent="0.25">
      <c r="A284" s="5"/>
      <c r="B284" s="10"/>
      <c r="C284" s="194"/>
      <c r="D284" s="167"/>
    </row>
    <row r="285" spans="1:4" s="14" customFormat="1" x14ac:dyDescent="0.25">
      <c r="A285" s="5"/>
      <c r="B285" s="10"/>
      <c r="C285" s="194"/>
      <c r="D285" s="167"/>
    </row>
    <row r="286" spans="1:4" s="14" customFormat="1" ht="15.75" x14ac:dyDescent="0.25">
      <c r="A286" s="286" t="s">
        <v>696</v>
      </c>
      <c r="B286" s="286"/>
      <c r="C286" s="286"/>
      <c r="D286" s="167"/>
    </row>
    <row r="287" spans="1:4" s="14" customFormat="1" x14ac:dyDescent="0.25">
      <c r="A287" s="296" t="s">
        <v>125</v>
      </c>
      <c r="B287" s="296"/>
      <c r="C287" s="194"/>
      <c r="D287" s="167"/>
    </row>
    <row r="288" spans="1:4" s="14" customFormat="1" ht="106.5" customHeight="1" x14ac:dyDescent="0.25">
      <c r="A288" s="287" t="s">
        <v>662</v>
      </c>
      <c r="B288" s="287"/>
      <c r="C288" s="287"/>
      <c r="D288" s="287"/>
    </row>
    <row r="289" spans="1:4" s="14" customFormat="1" ht="13.5" customHeight="1" x14ac:dyDescent="0.25">
      <c r="A289" s="105"/>
      <c r="B289" s="256"/>
      <c r="C289" s="195"/>
      <c r="D289" s="167"/>
    </row>
    <row r="290" spans="1:4" s="14" customFormat="1" x14ac:dyDescent="0.25">
      <c r="A290" s="20"/>
      <c r="B290" s="282" t="s">
        <v>708</v>
      </c>
      <c r="C290" s="282"/>
      <c r="D290" s="167"/>
    </row>
    <row r="291" spans="1:4" s="14" customFormat="1" x14ac:dyDescent="0.25">
      <c r="A291" s="20"/>
      <c r="B291" s="256" t="s">
        <v>128</v>
      </c>
      <c r="C291" s="196"/>
      <c r="D291" s="167"/>
    </row>
    <row r="292" spans="1:4" s="14" customFormat="1" x14ac:dyDescent="0.25">
      <c r="A292" s="20"/>
      <c r="B292" s="281" t="s">
        <v>9</v>
      </c>
      <c r="C292" s="281"/>
      <c r="D292" s="167"/>
    </row>
    <row r="293" spans="1:4" s="14" customFormat="1" x14ac:dyDescent="0.25">
      <c r="A293" s="20"/>
      <c r="B293" s="10" t="s">
        <v>129</v>
      </c>
      <c r="C293" s="196"/>
      <c r="D293" s="167"/>
    </row>
    <row r="294" spans="1:4" s="14" customFormat="1" x14ac:dyDescent="0.25">
      <c r="A294" s="20"/>
      <c r="B294" s="281" t="s">
        <v>794</v>
      </c>
      <c r="C294" s="281"/>
      <c r="D294" s="167"/>
    </row>
    <row r="295" spans="1:4" s="14" customFormat="1" x14ac:dyDescent="0.25">
      <c r="A295" s="20"/>
      <c r="B295" s="256" t="s">
        <v>618</v>
      </c>
      <c r="C295" s="196"/>
      <c r="D295" s="167"/>
    </row>
    <row r="296" spans="1:4" s="14" customFormat="1" ht="28.5" customHeight="1" x14ac:dyDescent="0.25">
      <c r="A296" s="20"/>
      <c r="B296" s="281" t="s">
        <v>524</v>
      </c>
      <c r="C296" s="281"/>
      <c r="D296" s="167"/>
    </row>
    <row r="297" spans="1:4" s="14" customFormat="1" x14ac:dyDescent="0.25">
      <c r="A297" s="20"/>
      <c r="B297" s="10" t="s">
        <v>131</v>
      </c>
      <c r="C297" s="196"/>
      <c r="D297" s="167"/>
    </row>
    <row r="298" spans="1:4" s="14" customFormat="1" x14ac:dyDescent="0.25">
      <c r="A298" s="5" t="s">
        <v>142</v>
      </c>
      <c r="B298" s="253" t="s">
        <v>455</v>
      </c>
      <c r="C298" s="204" t="s">
        <v>731</v>
      </c>
      <c r="D298" s="167"/>
    </row>
    <row r="299" spans="1:4" s="14" customFormat="1" x14ac:dyDescent="0.25">
      <c r="A299" s="5" t="s">
        <v>616</v>
      </c>
      <c r="B299" s="253" t="s">
        <v>176</v>
      </c>
      <c r="C299" s="191">
        <v>100</v>
      </c>
      <c r="D299" s="167"/>
    </row>
    <row r="300" spans="1:4" s="14" customFormat="1" x14ac:dyDescent="0.25">
      <c r="A300" s="5" t="s">
        <v>663</v>
      </c>
      <c r="B300" s="14" t="s">
        <v>359</v>
      </c>
      <c r="C300" s="205">
        <v>31000</v>
      </c>
      <c r="D300" s="167"/>
    </row>
    <row r="301" spans="1:4" s="14" customFormat="1" x14ac:dyDescent="0.25">
      <c r="A301" s="5" t="s">
        <v>664</v>
      </c>
      <c r="B301" s="18" t="s">
        <v>186</v>
      </c>
      <c r="C301" s="191">
        <v>100</v>
      </c>
      <c r="D301" s="167"/>
    </row>
    <row r="302" spans="1:4" s="14" customFormat="1" ht="30" x14ac:dyDescent="0.25">
      <c r="A302" s="5" t="s">
        <v>665</v>
      </c>
      <c r="B302" s="253" t="s">
        <v>360</v>
      </c>
      <c r="C302" s="205">
        <v>5000</v>
      </c>
      <c r="D302" s="167"/>
    </row>
    <row r="303" spans="1:4" s="14" customFormat="1" x14ac:dyDescent="0.25">
      <c r="A303" s="5" t="s">
        <v>666</v>
      </c>
      <c r="B303" s="254" t="s">
        <v>361</v>
      </c>
      <c r="C303" s="191">
        <v>1800</v>
      </c>
      <c r="D303" s="167"/>
    </row>
    <row r="304" spans="1:4" s="14" customFormat="1" x14ac:dyDescent="0.25">
      <c r="A304" s="5" t="s">
        <v>667</v>
      </c>
      <c r="B304" s="14" t="s">
        <v>362</v>
      </c>
      <c r="C304" s="191">
        <v>9000</v>
      </c>
      <c r="D304" s="167"/>
    </row>
    <row r="305" spans="1:4" s="14" customFormat="1" x14ac:dyDescent="0.25">
      <c r="A305" s="106" t="s">
        <v>668</v>
      </c>
      <c r="B305" s="42" t="s">
        <v>493</v>
      </c>
      <c r="C305" s="191">
        <v>800</v>
      </c>
      <c r="D305" s="167"/>
    </row>
    <row r="306" spans="1:4" s="14" customFormat="1" x14ac:dyDescent="0.25">
      <c r="A306" s="106"/>
      <c r="B306" s="42"/>
      <c r="C306" s="193"/>
      <c r="D306" s="167"/>
    </row>
    <row r="307" spans="1:4" s="14" customFormat="1" x14ac:dyDescent="0.25">
      <c r="A307" s="20"/>
      <c r="B307" s="282" t="s">
        <v>474</v>
      </c>
      <c r="C307" s="282"/>
      <c r="D307" s="167"/>
    </row>
    <row r="308" spans="1:4" s="14" customFormat="1" x14ac:dyDescent="0.25">
      <c r="A308" s="20"/>
      <c r="B308" s="256" t="s">
        <v>128</v>
      </c>
      <c r="C308" s="196"/>
      <c r="D308" s="167"/>
    </row>
    <row r="309" spans="1:4" s="14" customFormat="1" ht="30" x14ac:dyDescent="0.25">
      <c r="A309" s="20"/>
      <c r="B309" s="253" t="s">
        <v>475</v>
      </c>
      <c r="C309" s="196"/>
      <c r="D309" s="167"/>
    </row>
    <row r="310" spans="1:4" s="14" customFormat="1" x14ac:dyDescent="0.25">
      <c r="A310" s="20"/>
      <c r="B310" s="10" t="s">
        <v>129</v>
      </c>
      <c r="C310" s="196"/>
      <c r="D310" s="167"/>
    </row>
    <row r="311" spans="1:4" s="14" customFormat="1" ht="30.75" customHeight="1" x14ac:dyDescent="0.25">
      <c r="A311" s="20"/>
      <c r="B311" s="281" t="s">
        <v>494</v>
      </c>
      <c r="C311" s="281"/>
      <c r="D311" s="167"/>
    </row>
    <row r="312" spans="1:4" s="14" customFormat="1" x14ac:dyDescent="0.25">
      <c r="A312" s="20"/>
      <c r="B312" s="256" t="s">
        <v>618</v>
      </c>
      <c r="C312" s="196"/>
      <c r="D312" s="167"/>
    </row>
    <row r="313" spans="1:4" s="14" customFormat="1" ht="30" customHeight="1" x14ac:dyDescent="0.25">
      <c r="A313" s="20"/>
      <c r="B313" s="281" t="s">
        <v>495</v>
      </c>
      <c r="C313" s="281"/>
      <c r="D313" s="167"/>
    </row>
    <row r="314" spans="1:4" s="14" customFormat="1" x14ac:dyDescent="0.25">
      <c r="A314" s="20"/>
      <c r="B314" s="10" t="s">
        <v>131</v>
      </c>
      <c r="C314" s="196"/>
      <c r="D314" s="167"/>
    </row>
    <row r="315" spans="1:4" s="14" customFormat="1" ht="18" x14ac:dyDescent="0.25">
      <c r="A315" s="5" t="s">
        <v>142</v>
      </c>
      <c r="B315" s="107" t="s">
        <v>334</v>
      </c>
      <c r="C315" s="206">
        <v>85000</v>
      </c>
      <c r="D315" s="176">
        <v>29</v>
      </c>
    </row>
    <row r="316" spans="1:4" s="14" customFormat="1" x14ac:dyDescent="0.25">
      <c r="A316" s="5" t="s">
        <v>616</v>
      </c>
      <c r="B316" s="107" t="s">
        <v>223</v>
      </c>
      <c r="C316" s="206">
        <v>350</v>
      </c>
      <c r="D316" s="176">
        <v>120</v>
      </c>
    </row>
    <row r="317" spans="1:4" s="14" customFormat="1" x14ac:dyDescent="0.25">
      <c r="A317" s="5"/>
      <c r="B317" s="107"/>
      <c r="C317" s="206"/>
      <c r="D317" s="176"/>
    </row>
    <row r="318" spans="1:4" s="14" customFormat="1" x14ac:dyDescent="0.25">
      <c r="A318" s="5" t="s">
        <v>663</v>
      </c>
      <c r="B318" s="14" t="s">
        <v>71</v>
      </c>
      <c r="C318" s="206"/>
      <c r="D318" s="176"/>
    </row>
    <row r="319" spans="1:4" s="14" customFormat="1" x14ac:dyDescent="0.25">
      <c r="A319" s="5" t="s">
        <v>135</v>
      </c>
      <c r="B319" s="107" t="s">
        <v>440</v>
      </c>
      <c r="C319" s="206">
        <v>740</v>
      </c>
      <c r="D319" s="176">
        <v>92</v>
      </c>
    </row>
    <row r="320" spans="1:4" s="14" customFormat="1" x14ac:dyDescent="0.25">
      <c r="A320" s="5" t="s">
        <v>136</v>
      </c>
      <c r="B320" s="107" t="s">
        <v>441</v>
      </c>
      <c r="C320" s="206">
        <v>37</v>
      </c>
      <c r="D320" s="176"/>
    </row>
    <row r="321" spans="1:4" s="14" customFormat="1" ht="30" x14ac:dyDescent="0.25">
      <c r="A321" s="5" t="s">
        <v>664</v>
      </c>
      <c r="B321" s="107" t="s">
        <v>277</v>
      </c>
      <c r="C321" s="206">
        <v>110</v>
      </c>
      <c r="D321" s="176">
        <v>390</v>
      </c>
    </row>
    <row r="322" spans="1:4" s="14" customFormat="1" x14ac:dyDescent="0.25">
      <c r="A322" s="5" t="s">
        <v>665</v>
      </c>
      <c r="B322" s="107" t="s">
        <v>437</v>
      </c>
      <c r="C322" s="206"/>
      <c r="D322" s="176"/>
    </row>
    <row r="323" spans="1:4" s="14" customFormat="1" x14ac:dyDescent="0.25">
      <c r="A323" s="5" t="s">
        <v>51</v>
      </c>
      <c r="B323" s="107" t="s">
        <v>224</v>
      </c>
      <c r="C323" s="206">
        <v>1700</v>
      </c>
      <c r="D323" s="176">
        <v>73.88</v>
      </c>
    </row>
    <row r="324" spans="1:4" s="14" customFormat="1" x14ac:dyDescent="0.25">
      <c r="A324" s="5" t="s">
        <v>52</v>
      </c>
      <c r="B324" s="107" t="s">
        <v>225</v>
      </c>
      <c r="C324" s="206">
        <v>6250</v>
      </c>
      <c r="D324" s="176">
        <v>220</v>
      </c>
    </row>
    <row r="325" spans="1:4" s="14" customFormat="1" x14ac:dyDescent="0.25">
      <c r="A325" s="5" t="s">
        <v>666</v>
      </c>
      <c r="B325" s="107" t="s">
        <v>496</v>
      </c>
      <c r="C325" s="206"/>
      <c r="D325" s="176"/>
    </row>
    <row r="326" spans="1:4" s="14" customFormat="1" x14ac:dyDescent="0.25">
      <c r="A326" s="5" t="s">
        <v>476</v>
      </c>
      <c r="B326" s="107" t="s">
        <v>10</v>
      </c>
      <c r="C326" s="206">
        <v>90</v>
      </c>
      <c r="D326" s="176">
        <f>452*1.21</f>
        <v>546.91999999999996</v>
      </c>
    </row>
    <row r="327" spans="1:4" s="14" customFormat="1" x14ac:dyDescent="0.25">
      <c r="A327" s="5" t="s">
        <v>477</v>
      </c>
      <c r="B327" s="107" t="s">
        <v>11</v>
      </c>
      <c r="C327" s="206">
        <v>130</v>
      </c>
      <c r="D327" s="176">
        <v>162</v>
      </c>
    </row>
    <row r="328" spans="1:4" s="24" customFormat="1" ht="18" customHeight="1" x14ac:dyDescent="0.2">
      <c r="A328" s="48"/>
      <c r="B328" s="108"/>
      <c r="C328" s="194"/>
      <c r="D328" s="167"/>
    </row>
    <row r="329" spans="1:4" s="14" customFormat="1" x14ac:dyDescent="0.25">
      <c r="A329" s="5"/>
      <c r="B329" s="109" t="s">
        <v>172</v>
      </c>
      <c r="C329" s="194"/>
      <c r="D329" s="167"/>
    </row>
    <row r="330" spans="1:4" s="14" customFormat="1" x14ac:dyDescent="0.25">
      <c r="A330" s="5"/>
      <c r="B330" s="110" t="s">
        <v>128</v>
      </c>
      <c r="C330" s="194"/>
      <c r="D330" s="167"/>
    </row>
    <row r="331" spans="1:4" s="14" customFormat="1" x14ac:dyDescent="0.25">
      <c r="A331" s="5"/>
      <c r="B331" s="257" t="s">
        <v>14</v>
      </c>
      <c r="C331" s="194"/>
      <c r="D331" s="167"/>
    </row>
    <row r="332" spans="1:4" s="14" customFormat="1" x14ac:dyDescent="0.25">
      <c r="A332" s="5"/>
      <c r="B332" s="10" t="s">
        <v>129</v>
      </c>
      <c r="C332" s="194"/>
      <c r="D332" s="167"/>
    </row>
    <row r="333" spans="1:4" s="14" customFormat="1" x14ac:dyDescent="0.25">
      <c r="A333" s="5"/>
      <c r="B333" s="281" t="s">
        <v>177</v>
      </c>
      <c r="C333" s="281"/>
      <c r="D333" s="167"/>
    </row>
    <row r="334" spans="1:4" s="14" customFormat="1" x14ac:dyDescent="0.25">
      <c r="A334" s="5"/>
      <c r="B334" s="256" t="s">
        <v>618</v>
      </c>
      <c r="C334" s="194"/>
      <c r="D334" s="167"/>
    </row>
    <row r="335" spans="1:4" s="14" customFormat="1" x14ac:dyDescent="0.25">
      <c r="A335" s="5"/>
      <c r="B335" s="296" t="s">
        <v>154</v>
      </c>
      <c r="C335" s="296"/>
      <c r="D335" s="167"/>
    </row>
    <row r="336" spans="1:4" s="14" customFormat="1" x14ac:dyDescent="0.25">
      <c r="A336" s="5"/>
      <c r="B336" s="10" t="s">
        <v>131</v>
      </c>
      <c r="C336" s="194"/>
      <c r="D336" s="167"/>
    </row>
    <row r="337" spans="1:4" s="14" customFormat="1" x14ac:dyDescent="0.25">
      <c r="A337" s="5" t="s">
        <v>142</v>
      </c>
      <c r="B337" s="14" t="s">
        <v>363</v>
      </c>
      <c r="C337" s="207">
        <v>10</v>
      </c>
      <c r="D337" s="177">
        <v>300</v>
      </c>
    </row>
    <row r="338" spans="1:4" s="14" customFormat="1" x14ac:dyDescent="0.25">
      <c r="A338" s="20" t="s">
        <v>616</v>
      </c>
      <c r="B338" s="18" t="s">
        <v>357</v>
      </c>
      <c r="C338" s="207">
        <v>2</v>
      </c>
      <c r="D338" s="176" t="s">
        <v>732</v>
      </c>
    </row>
    <row r="339" spans="1:4" s="14" customFormat="1" x14ac:dyDescent="0.25">
      <c r="A339" s="20" t="s">
        <v>663</v>
      </c>
      <c r="B339" s="18" t="s">
        <v>257</v>
      </c>
      <c r="C339" s="207">
        <v>10</v>
      </c>
      <c r="D339" s="176">
        <v>300</v>
      </c>
    </row>
    <row r="340" spans="1:4" s="14" customFormat="1" ht="18" x14ac:dyDescent="0.25">
      <c r="A340" s="20" t="s">
        <v>664</v>
      </c>
      <c r="B340" s="14" t="s">
        <v>436</v>
      </c>
      <c r="C340" s="207">
        <v>15</v>
      </c>
      <c r="D340" s="176">
        <v>600</v>
      </c>
    </row>
    <row r="341" spans="1:4" s="14" customFormat="1" x14ac:dyDescent="0.25">
      <c r="A341" s="20" t="s">
        <v>665</v>
      </c>
      <c r="B341" s="14" t="s">
        <v>442</v>
      </c>
      <c r="C341" s="207">
        <v>60</v>
      </c>
      <c r="D341" s="176">
        <v>200</v>
      </c>
    </row>
    <row r="342" spans="1:4" s="14" customFormat="1" ht="18" x14ac:dyDescent="0.25">
      <c r="A342" s="20" t="s">
        <v>666</v>
      </c>
      <c r="B342" s="18" t="s">
        <v>438</v>
      </c>
      <c r="C342" s="207">
        <v>15</v>
      </c>
      <c r="D342" s="176">
        <v>500</v>
      </c>
    </row>
    <row r="343" spans="1:4" s="14" customFormat="1" x14ac:dyDescent="0.25">
      <c r="A343" s="5" t="s">
        <v>667</v>
      </c>
      <c r="B343" s="18" t="s">
        <v>561</v>
      </c>
      <c r="C343" s="205">
        <v>50</v>
      </c>
      <c r="D343" s="178">
        <v>178</v>
      </c>
    </row>
    <row r="344" spans="1:4" s="14" customFormat="1" x14ac:dyDescent="0.25">
      <c r="A344" s="5" t="s">
        <v>668</v>
      </c>
      <c r="B344" s="14" t="s">
        <v>299</v>
      </c>
      <c r="C344" s="205">
        <v>6</v>
      </c>
      <c r="D344" s="178">
        <v>2000</v>
      </c>
    </row>
    <row r="345" spans="1:4" s="14" customFormat="1" x14ac:dyDescent="0.25">
      <c r="A345" s="5" t="s">
        <v>669</v>
      </c>
      <c r="B345" s="42" t="s">
        <v>615</v>
      </c>
      <c r="C345" s="207">
        <v>5</v>
      </c>
      <c r="D345" s="178">
        <v>2000</v>
      </c>
    </row>
    <row r="346" spans="1:4" s="14" customFormat="1" x14ac:dyDescent="0.25">
      <c r="A346" s="5" t="s">
        <v>670</v>
      </c>
      <c r="B346" s="42" t="s">
        <v>434</v>
      </c>
      <c r="C346" s="207">
        <v>12</v>
      </c>
      <c r="D346" s="178">
        <v>1000</v>
      </c>
    </row>
    <row r="347" spans="1:4" s="14" customFormat="1" x14ac:dyDescent="0.25">
      <c r="A347" s="5" t="s">
        <v>671</v>
      </c>
      <c r="B347" s="100" t="s">
        <v>443</v>
      </c>
      <c r="C347" s="207">
        <v>5</v>
      </c>
      <c r="D347" s="176">
        <v>3000</v>
      </c>
    </row>
    <row r="348" spans="1:4" s="14" customFormat="1" x14ac:dyDescent="0.25">
      <c r="A348" s="5" t="s">
        <v>672</v>
      </c>
      <c r="B348" s="101" t="s">
        <v>786</v>
      </c>
      <c r="C348" s="207">
        <v>2</v>
      </c>
      <c r="D348" s="176">
        <v>26500</v>
      </c>
    </row>
    <row r="349" spans="1:4" s="14" customFormat="1" x14ac:dyDescent="0.25">
      <c r="A349" s="5" t="s">
        <v>673</v>
      </c>
      <c r="B349" s="114" t="s">
        <v>736</v>
      </c>
      <c r="C349" s="206">
        <v>27</v>
      </c>
      <c r="D349" s="176">
        <v>23170.37</v>
      </c>
    </row>
    <row r="350" spans="1:4" s="14" customFormat="1" ht="18" x14ac:dyDescent="0.25">
      <c r="A350" s="5" t="s">
        <v>674</v>
      </c>
      <c r="B350" s="114" t="s">
        <v>563</v>
      </c>
      <c r="C350" s="206">
        <v>729.66</v>
      </c>
      <c r="D350" s="176">
        <v>27.41</v>
      </c>
    </row>
    <row r="351" spans="1:4" s="14" customFormat="1" x14ac:dyDescent="0.25">
      <c r="A351" s="5" t="s">
        <v>675</v>
      </c>
      <c r="B351" s="114" t="s">
        <v>562</v>
      </c>
      <c r="C351" s="206">
        <v>72</v>
      </c>
      <c r="D351" s="176">
        <v>623.19000000000005</v>
      </c>
    </row>
    <row r="352" spans="1:4" s="24" customFormat="1" ht="15.75" customHeight="1" x14ac:dyDescent="0.2">
      <c r="A352" s="48"/>
      <c r="B352" s="111"/>
      <c r="C352" s="193"/>
      <c r="D352" s="167"/>
    </row>
    <row r="353" spans="1:4" s="14" customFormat="1" x14ac:dyDescent="0.25">
      <c r="A353" s="47"/>
      <c r="B353" s="22" t="s">
        <v>12</v>
      </c>
      <c r="C353" s="196"/>
      <c r="D353" s="167"/>
    </row>
    <row r="354" spans="1:4" s="14" customFormat="1" x14ac:dyDescent="0.25">
      <c r="A354" s="47"/>
      <c r="B354" s="256" t="s">
        <v>128</v>
      </c>
      <c r="C354" s="196"/>
      <c r="D354" s="167"/>
    </row>
    <row r="355" spans="1:4" s="14" customFormat="1" x14ac:dyDescent="0.25">
      <c r="A355" s="5"/>
      <c r="B355" s="281" t="s">
        <v>13</v>
      </c>
      <c r="C355" s="281"/>
      <c r="D355" s="167"/>
    </row>
    <row r="356" spans="1:4" s="14" customFormat="1" x14ac:dyDescent="0.25">
      <c r="A356" s="5"/>
      <c r="B356" s="10" t="s">
        <v>129</v>
      </c>
      <c r="C356" s="196"/>
      <c r="D356" s="167"/>
    </row>
    <row r="357" spans="1:4" s="14" customFormat="1" x14ac:dyDescent="0.25">
      <c r="A357" s="5"/>
      <c r="B357" s="281" t="s">
        <v>187</v>
      </c>
      <c r="C357" s="281"/>
      <c r="D357" s="167"/>
    </row>
    <row r="358" spans="1:4" s="14" customFormat="1" x14ac:dyDescent="0.25">
      <c r="A358" s="5"/>
      <c r="B358" s="256" t="s">
        <v>618</v>
      </c>
      <c r="C358" s="196"/>
      <c r="D358" s="167"/>
    </row>
    <row r="359" spans="1:4" s="14" customFormat="1" x14ac:dyDescent="0.25">
      <c r="A359" s="5"/>
      <c r="B359" s="14" t="s">
        <v>309</v>
      </c>
      <c r="C359" s="194"/>
      <c r="D359" s="167"/>
    </row>
    <row r="360" spans="1:4" s="14" customFormat="1" x14ac:dyDescent="0.25">
      <c r="A360" s="5"/>
      <c r="B360" s="10" t="s">
        <v>131</v>
      </c>
      <c r="C360" s="196"/>
      <c r="D360" s="167"/>
    </row>
    <row r="361" spans="1:4" s="14" customFormat="1" x14ac:dyDescent="0.25">
      <c r="A361" s="5" t="s">
        <v>142</v>
      </c>
      <c r="B361" s="14" t="s">
        <v>152</v>
      </c>
      <c r="C361" s="203">
        <v>12</v>
      </c>
      <c r="D361" s="170">
        <v>5810.94</v>
      </c>
    </row>
    <row r="362" spans="1:4" s="14" customFormat="1" x14ac:dyDescent="0.25">
      <c r="A362" s="5" t="s">
        <v>616</v>
      </c>
      <c r="B362" s="14" t="s">
        <v>234</v>
      </c>
      <c r="C362" s="203">
        <v>2000</v>
      </c>
      <c r="D362" s="170">
        <v>162.84</v>
      </c>
    </row>
    <row r="363" spans="1:4" s="24" customFormat="1" ht="15.75" customHeight="1" x14ac:dyDescent="0.2">
      <c r="A363" s="48"/>
      <c r="C363" s="194"/>
      <c r="D363" s="167"/>
    </row>
    <row r="364" spans="1:4" s="14" customFormat="1" x14ac:dyDescent="0.25">
      <c r="A364" s="5"/>
      <c r="B364" s="282" t="s">
        <v>308</v>
      </c>
      <c r="C364" s="282"/>
      <c r="D364" s="167"/>
    </row>
    <row r="365" spans="1:4" s="14" customFormat="1" x14ac:dyDescent="0.25">
      <c r="A365" s="5"/>
      <c r="B365" s="256" t="s">
        <v>128</v>
      </c>
      <c r="C365" s="196"/>
      <c r="D365" s="167"/>
    </row>
    <row r="366" spans="1:4" s="14" customFormat="1" x14ac:dyDescent="0.25">
      <c r="A366" s="5"/>
      <c r="B366" s="281" t="s">
        <v>465</v>
      </c>
      <c r="C366" s="281"/>
      <c r="D366" s="167"/>
    </row>
    <row r="367" spans="1:4" s="14" customFormat="1" x14ac:dyDescent="0.25">
      <c r="A367" s="5"/>
      <c r="B367" s="10" t="s">
        <v>129</v>
      </c>
      <c r="C367" s="196"/>
      <c r="D367" s="167"/>
    </row>
    <row r="368" spans="1:4" s="14" customFormat="1" ht="29.25" customHeight="1" x14ac:dyDescent="0.25">
      <c r="A368" s="5"/>
      <c r="B368" s="281" t="s">
        <v>383</v>
      </c>
      <c r="C368" s="281"/>
      <c r="D368" s="167"/>
    </row>
    <row r="369" spans="1:4" s="14" customFormat="1" x14ac:dyDescent="0.25">
      <c r="A369" s="5"/>
      <c r="B369" s="256" t="s">
        <v>618</v>
      </c>
      <c r="C369" s="196"/>
      <c r="D369" s="167"/>
    </row>
    <row r="370" spans="1:4" s="14" customFormat="1" x14ac:dyDescent="0.25">
      <c r="A370" s="5"/>
      <c r="B370" s="296" t="s">
        <v>278</v>
      </c>
      <c r="C370" s="296"/>
      <c r="D370" s="167"/>
    </row>
    <row r="371" spans="1:4" s="14" customFormat="1" x14ac:dyDescent="0.25">
      <c r="A371" s="5"/>
      <c r="B371" s="10" t="s">
        <v>131</v>
      </c>
      <c r="C371" s="196"/>
      <c r="D371" s="167"/>
    </row>
    <row r="372" spans="1:4" s="14" customFormat="1" x14ac:dyDescent="0.25">
      <c r="A372" s="20" t="s">
        <v>142</v>
      </c>
      <c r="B372" s="18" t="s">
        <v>145</v>
      </c>
      <c r="C372" s="194"/>
      <c r="D372" s="167"/>
    </row>
    <row r="373" spans="1:4" s="14" customFormat="1" ht="18" x14ac:dyDescent="0.25">
      <c r="A373" s="20" t="s">
        <v>132</v>
      </c>
      <c r="B373" s="18" t="s">
        <v>335</v>
      </c>
      <c r="C373" s="203" t="s">
        <v>733</v>
      </c>
      <c r="D373" s="176">
        <v>28</v>
      </c>
    </row>
    <row r="374" spans="1:4" s="14" customFormat="1" ht="18" x14ac:dyDescent="0.25">
      <c r="A374" s="20" t="s">
        <v>133</v>
      </c>
      <c r="B374" s="18" t="s">
        <v>336</v>
      </c>
      <c r="C374" s="203" t="s">
        <v>734</v>
      </c>
      <c r="D374" s="176">
        <v>35</v>
      </c>
    </row>
    <row r="375" spans="1:4" s="14" customFormat="1" x14ac:dyDescent="0.25">
      <c r="A375" s="20" t="s">
        <v>616</v>
      </c>
      <c r="B375" s="18" t="s">
        <v>310</v>
      </c>
      <c r="C375" s="203">
        <v>76</v>
      </c>
      <c r="D375" s="176"/>
    </row>
    <row r="376" spans="1:4" s="14" customFormat="1" ht="18" x14ac:dyDescent="0.25">
      <c r="A376" s="20" t="s">
        <v>48</v>
      </c>
      <c r="B376" s="18" t="s">
        <v>646</v>
      </c>
      <c r="C376" s="203">
        <v>38</v>
      </c>
      <c r="D376" s="176">
        <v>475</v>
      </c>
    </row>
    <row r="377" spans="1:4" s="14" customFormat="1" x14ac:dyDescent="0.25">
      <c r="A377" s="5" t="s">
        <v>663</v>
      </c>
      <c r="B377" s="18" t="s">
        <v>497</v>
      </c>
      <c r="C377" s="203">
        <v>1800</v>
      </c>
      <c r="D377" s="176"/>
    </row>
    <row r="378" spans="1:4" s="14" customFormat="1" ht="18" x14ac:dyDescent="0.25">
      <c r="A378" s="5" t="s">
        <v>135</v>
      </c>
      <c r="B378" s="18" t="s">
        <v>337</v>
      </c>
      <c r="C378" s="208">
        <v>50400</v>
      </c>
      <c r="D378" s="176">
        <v>4.9000000000000004</v>
      </c>
    </row>
    <row r="379" spans="1:4" s="14" customFormat="1" x14ac:dyDescent="0.25">
      <c r="A379" s="5"/>
      <c r="B379" s="18"/>
      <c r="C379" s="208"/>
      <c r="D379" s="176"/>
    </row>
    <row r="380" spans="1:4" s="14" customFormat="1" x14ac:dyDescent="0.25">
      <c r="A380" s="5"/>
      <c r="B380" s="18"/>
      <c r="C380" s="208"/>
      <c r="D380" s="176"/>
    </row>
    <row r="381" spans="1:4" s="14" customFormat="1" x14ac:dyDescent="0.25">
      <c r="A381" s="5"/>
      <c r="B381" s="18"/>
      <c r="C381" s="208"/>
      <c r="D381" s="176"/>
    </row>
    <row r="382" spans="1:4" s="14" customFormat="1" x14ac:dyDescent="0.25">
      <c r="A382" s="5" t="s">
        <v>664</v>
      </c>
      <c r="B382" s="18" t="s">
        <v>311</v>
      </c>
      <c r="C382" s="208">
        <v>320</v>
      </c>
      <c r="D382" s="176"/>
    </row>
    <row r="383" spans="1:4" s="14" customFormat="1" ht="18" x14ac:dyDescent="0.25">
      <c r="A383" s="5" t="s">
        <v>58</v>
      </c>
      <c r="B383" s="18" t="s">
        <v>337</v>
      </c>
      <c r="C383" s="208">
        <v>14446</v>
      </c>
      <c r="D383" s="176">
        <v>12</v>
      </c>
    </row>
    <row r="384" spans="1:4" s="24" customFormat="1" x14ac:dyDescent="0.2">
      <c r="A384" s="48"/>
      <c r="B384" s="112"/>
      <c r="C384" s="196"/>
      <c r="D384" s="167"/>
    </row>
    <row r="385" spans="1:4" s="14" customFormat="1" x14ac:dyDescent="0.25">
      <c r="A385" s="5"/>
      <c r="B385" s="22" t="s">
        <v>384</v>
      </c>
      <c r="C385" s="194"/>
      <c r="D385" s="167"/>
    </row>
    <row r="386" spans="1:4" s="14" customFormat="1" x14ac:dyDescent="0.25">
      <c r="A386" s="5"/>
      <c r="B386" s="10" t="s">
        <v>128</v>
      </c>
      <c r="C386" s="194"/>
      <c r="D386" s="167"/>
    </row>
    <row r="387" spans="1:4" s="14" customFormat="1" x14ac:dyDescent="0.25">
      <c r="A387" s="5"/>
      <c r="B387" s="14" t="s">
        <v>14</v>
      </c>
      <c r="C387" s="194"/>
      <c r="D387" s="167"/>
    </row>
    <row r="388" spans="1:4" s="14" customFormat="1" x14ac:dyDescent="0.25">
      <c r="A388" s="5"/>
      <c r="B388" s="10" t="s">
        <v>129</v>
      </c>
      <c r="C388" s="194"/>
      <c r="D388" s="167"/>
    </row>
    <row r="389" spans="1:4" s="14" customFormat="1" x14ac:dyDescent="0.25">
      <c r="A389" s="5"/>
      <c r="B389" s="281" t="s">
        <v>279</v>
      </c>
      <c r="C389" s="281"/>
      <c r="D389" s="167"/>
    </row>
    <row r="390" spans="1:4" s="14" customFormat="1" x14ac:dyDescent="0.25">
      <c r="A390" s="5"/>
      <c r="B390" s="256" t="s">
        <v>618</v>
      </c>
      <c r="C390" s="194"/>
      <c r="D390" s="167"/>
    </row>
    <row r="391" spans="1:4" s="14" customFormat="1" x14ac:dyDescent="0.25">
      <c r="A391" s="5"/>
      <c r="B391" s="299" t="s">
        <v>16</v>
      </c>
      <c r="C391" s="299"/>
      <c r="D391" s="167"/>
    </row>
    <row r="392" spans="1:4" s="14" customFormat="1" x14ac:dyDescent="0.25">
      <c r="A392" s="5"/>
      <c r="B392" s="10" t="s">
        <v>131</v>
      </c>
      <c r="C392" s="194"/>
      <c r="D392" s="167"/>
    </row>
    <row r="393" spans="1:4" s="14" customFormat="1" x14ac:dyDescent="0.25">
      <c r="A393" s="5" t="s">
        <v>142</v>
      </c>
      <c r="B393" s="14" t="s">
        <v>243</v>
      </c>
      <c r="C393" s="203">
        <v>1200</v>
      </c>
      <c r="D393" s="170">
        <v>93</v>
      </c>
    </row>
    <row r="394" spans="1:4" s="14" customFormat="1" x14ac:dyDescent="0.25">
      <c r="A394" s="5" t="s">
        <v>616</v>
      </c>
      <c r="B394" s="18" t="s">
        <v>153</v>
      </c>
      <c r="C394" s="203">
        <v>2100</v>
      </c>
      <c r="D394" s="170">
        <v>95</v>
      </c>
    </row>
    <row r="395" spans="1:4" s="14" customFormat="1" x14ac:dyDescent="0.25">
      <c r="A395" s="5" t="s">
        <v>663</v>
      </c>
      <c r="B395" s="14" t="s">
        <v>312</v>
      </c>
      <c r="C395" s="203">
        <v>250</v>
      </c>
      <c r="D395" s="170">
        <v>280</v>
      </c>
    </row>
    <row r="396" spans="1:4" s="14" customFormat="1" x14ac:dyDescent="0.25">
      <c r="A396" s="5" t="s">
        <v>664</v>
      </c>
      <c r="B396" s="14" t="s">
        <v>183</v>
      </c>
      <c r="C396" s="203">
        <v>250</v>
      </c>
      <c r="D396" s="170">
        <v>990</v>
      </c>
    </row>
    <row r="397" spans="1:4" s="14" customFormat="1" x14ac:dyDescent="0.25">
      <c r="A397" s="5" t="s">
        <v>665</v>
      </c>
      <c r="B397" s="14" t="s">
        <v>226</v>
      </c>
      <c r="C397" s="203">
        <v>180</v>
      </c>
      <c r="D397" s="170">
        <v>275</v>
      </c>
    </row>
    <row r="398" spans="1:4" s="14" customFormat="1" x14ac:dyDescent="0.25">
      <c r="A398" s="5" t="s">
        <v>666</v>
      </c>
      <c r="B398" s="14" t="s">
        <v>227</v>
      </c>
      <c r="C398" s="203">
        <v>120</v>
      </c>
      <c r="D398" s="170">
        <v>85</v>
      </c>
    </row>
    <row r="399" spans="1:4" s="14" customFormat="1" x14ac:dyDescent="0.25">
      <c r="A399" s="5" t="s">
        <v>667</v>
      </c>
      <c r="B399" s="14" t="s">
        <v>568</v>
      </c>
      <c r="C399" s="198">
        <v>20</v>
      </c>
      <c r="D399" s="169">
        <v>600</v>
      </c>
    </row>
    <row r="400" spans="1:4" s="14" customFormat="1" x14ac:dyDescent="0.25">
      <c r="A400" s="5"/>
      <c r="C400" s="194"/>
      <c r="D400" s="167"/>
    </row>
    <row r="401" spans="1:4" s="14" customFormat="1" x14ac:dyDescent="0.25">
      <c r="A401" s="5"/>
      <c r="B401" s="22" t="s">
        <v>271</v>
      </c>
      <c r="C401" s="194"/>
      <c r="D401" s="167"/>
    </row>
    <row r="402" spans="1:4" s="14" customFormat="1" x14ac:dyDescent="0.25">
      <c r="A402" s="5"/>
      <c r="B402" s="10" t="s">
        <v>128</v>
      </c>
      <c r="C402" s="194"/>
      <c r="D402" s="167"/>
    </row>
    <row r="403" spans="1:4" s="14" customFormat="1" x14ac:dyDescent="0.25">
      <c r="A403" s="5"/>
      <c r="B403" s="14" t="s">
        <v>17</v>
      </c>
      <c r="C403" s="194"/>
      <c r="D403" s="167"/>
    </row>
    <row r="404" spans="1:4" s="14" customFormat="1" x14ac:dyDescent="0.25">
      <c r="A404" s="5"/>
      <c r="B404" s="10" t="s">
        <v>129</v>
      </c>
      <c r="C404" s="194"/>
      <c r="D404" s="167"/>
    </row>
    <row r="405" spans="1:4" s="14" customFormat="1" x14ac:dyDescent="0.25">
      <c r="A405" s="5"/>
      <c r="B405" s="281" t="s">
        <v>18</v>
      </c>
      <c r="C405" s="281"/>
      <c r="D405" s="167"/>
    </row>
    <row r="406" spans="1:4" s="14" customFormat="1" x14ac:dyDescent="0.25">
      <c r="A406" s="5"/>
      <c r="B406" s="256" t="s">
        <v>618</v>
      </c>
      <c r="C406" s="194"/>
      <c r="D406" s="167"/>
    </row>
    <row r="407" spans="1:4" s="14" customFormat="1" x14ac:dyDescent="0.25">
      <c r="A407" s="5"/>
      <c r="B407" s="18" t="s">
        <v>19</v>
      </c>
      <c r="C407" s="196"/>
      <c r="D407" s="167"/>
    </row>
    <row r="408" spans="1:4" s="14" customFormat="1" x14ac:dyDescent="0.25">
      <c r="A408" s="5"/>
      <c r="B408" s="10" t="s">
        <v>131</v>
      </c>
      <c r="C408" s="194"/>
      <c r="D408" s="167"/>
    </row>
    <row r="409" spans="1:4" s="14" customFormat="1" ht="30" x14ac:dyDescent="0.25">
      <c r="A409" s="5" t="s">
        <v>142</v>
      </c>
      <c r="B409" s="253" t="s">
        <v>844</v>
      </c>
      <c r="C409" s="203">
        <v>910</v>
      </c>
      <c r="D409" s="170">
        <v>38.92</v>
      </c>
    </row>
    <row r="410" spans="1:4" s="14" customFormat="1" x14ac:dyDescent="0.25">
      <c r="A410" s="5" t="s">
        <v>616</v>
      </c>
      <c r="B410" s="18" t="s">
        <v>72</v>
      </c>
      <c r="C410" s="203">
        <v>1091</v>
      </c>
      <c r="D410" s="170">
        <v>130.4</v>
      </c>
    </row>
    <row r="411" spans="1:4" s="14" customFormat="1" x14ac:dyDescent="0.25">
      <c r="A411" s="5" t="s">
        <v>663</v>
      </c>
      <c r="B411" s="14" t="s">
        <v>395</v>
      </c>
      <c r="C411" s="208">
        <v>115</v>
      </c>
      <c r="D411" s="268">
        <v>13</v>
      </c>
    </row>
    <row r="412" spans="1:4" s="14" customFormat="1" ht="30" x14ac:dyDescent="0.25">
      <c r="A412" s="5" t="s">
        <v>664</v>
      </c>
      <c r="B412" s="18" t="s">
        <v>498</v>
      </c>
      <c r="C412" s="203">
        <v>238</v>
      </c>
      <c r="D412" s="170">
        <v>36.950000000000003</v>
      </c>
    </row>
    <row r="413" spans="1:4" s="14" customFormat="1" x14ac:dyDescent="0.25">
      <c r="A413" s="5" t="s">
        <v>665</v>
      </c>
      <c r="B413" s="14" t="s">
        <v>182</v>
      </c>
      <c r="C413" s="208">
        <v>1</v>
      </c>
      <c r="D413" s="268">
        <v>2500</v>
      </c>
    </row>
    <row r="414" spans="1:4" s="14" customFormat="1" x14ac:dyDescent="0.25">
      <c r="A414" s="5" t="s">
        <v>666</v>
      </c>
      <c r="B414" s="14" t="s">
        <v>235</v>
      </c>
      <c r="C414" s="203">
        <v>20000</v>
      </c>
      <c r="D414" s="170">
        <v>1.72</v>
      </c>
    </row>
    <row r="415" spans="1:4" s="14" customFormat="1" ht="17.25" customHeight="1" x14ac:dyDescent="0.25">
      <c r="A415" s="5"/>
      <c r="B415" s="18"/>
      <c r="C415" s="194"/>
      <c r="D415" s="167"/>
    </row>
    <row r="416" spans="1:4" s="14" customFormat="1" x14ac:dyDescent="0.25">
      <c r="A416" s="5"/>
      <c r="B416" s="22" t="s">
        <v>718</v>
      </c>
      <c r="C416" s="194"/>
      <c r="D416" s="167"/>
    </row>
    <row r="417" spans="1:4" s="14" customFormat="1" x14ac:dyDescent="0.25">
      <c r="A417" s="5"/>
      <c r="B417" s="10" t="s">
        <v>128</v>
      </c>
      <c r="C417" s="194"/>
      <c r="D417" s="167"/>
    </row>
    <row r="418" spans="1:4" s="14" customFormat="1" x14ac:dyDescent="0.25">
      <c r="A418" s="5"/>
      <c r="B418" s="14" t="s">
        <v>269</v>
      </c>
      <c r="C418" s="194"/>
      <c r="D418" s="167"/>
    </row>
    <row r="419" spans="1:4" s="14" customFormat="1" x14ac:dyDescent="0.25">
      <c r="A419" s="5"/>
      <c r="B419" s="10" t="s">
        <v>129</v>
      </c>
      <c r="C419" s="194"/>
      <c r="D419" s="167"/>
    </row>
    <row r="420" spans="1:4" s="14" customFormat="1" ht="33.75" customHeight="1" x14ac:dyDescent="0.25">
      <c r="A420" s="5"/>
      <c r="B420" s="298" t="s">
        <v>641</v>
      </c>
      <c r="C420" s="298"/>
      <c r="D420" s="298"/>
    </row>
    <row r="421" spans="1:4" s="14" customFormat="1" x14ac:dyDescent="0.25">
      <c r="A421" s="5"/>
      <c r="B421" s="256" t="s">
        <v>618</v>
      </c>
      <c r="C421" s="194"/>
      <c r="D421" s="167"/>
    </row>
    <row r="422" spans="1:4" s="14" customFormat="1" x14ac:dyDescent="0.25">
      <c r="A422" s="5"/>
      <c r="B422" s="281" t="s">
        <v>270</v>
      </c>
      <c r="C422" s="281"/>
      <c r="D422" s="167"/>
    </row>
    <row r="423" spans="1:4" s="14" customFormat="1" x14ac:dyDescent="0.25">
      <c r="A423" s="5"/>
      <c r="B423" s="10" t="s">
        <v>131</v>
      </c>
      <c r="C423" s="194"/>
      <c r="D423" s="167"/>
    </row>
    <row r="424" spans="1:4" s="14" customFormat="1" x14ac:dyDescent="0.25">
      <c r="A424" s="5" t="s">
        <v>142</v>
      </c>
      <c r="B424" s="253" t="s">
        <v>73</v>
      </c>
      <c r="C424" s="203">
        <v>91</v>
      </c>
      <c r="D424" s="170">
        <v>8547</v>
      </c>
    </row>
    <row r="425" spans="1:4" s="14" customFormat="1" x14ac:dyDescent="0.25">
      <c r="A425" s="5" t="s">
        <v>616</v>
      </c>
      <c r="B425" s="253" t="s">
        <v>74</v>
      </c>
      <c r="C425" s="203">
        <v>13</v>
      </c>
      <c r="D425" s="170"/>
    </row>
    <row r="426" spans="1:4" s="14" customFormat="1" x14ac:dyDescent="0.25">
      <c r="A426" s="5" t="s">
        <v>663</v>
      </c>
      <c r="B426" s="254" t="s">
        <v>306</v>
      </c>
      <c r="C426" s="203">
        <v>1</v>
      </c>
      <c r="D426" s="170">
        <v>20000</v>
      </c>
    </row>
    <row r="427" spans="1:4" s="14" customFormat="1" x14ac:dyDescent="0.25">
      <c r="A427" s="5" t="s">
        <v>664</v>
      </c>
      <c r="B427" s="254" t="s">
        <v>307</v>
      </c>
      <c r="C427" s="203">
        <v>1</v>
      </c>
      <c r="D427" s="170">
        <v>37300</v>
      </c>
    </row>
    <row r="428" spans="1:4" s="14" customFormat="1" x14ac:dyDescent="0.25">
      <c r="A428" s="5"/>
      <c r="C428" s="194"/>
      <c r="D428" s="167"/>
    </row>
    <row r="429" spans="1:4" s="14" customFormat="1" x14ac:dyDescent="0.25">
      <c r="A429" s="5"/>
      <c r="B429" s="301" t="s">
        <v>20</v>
      </c>
      <c r="C429" s="301"/>
      <c r="D429" s="167"/>
    </row>
    <row r="430" spans="1:4" s="14" customFormat="1" x14ac:dyDescent="0.25">
      <c r="A430" s="5"/>
      <c r="B430" s="10" t="s">
        <v>128</v>
      </c>
      <c r="C430" s="194"/>
      <c r="D430" s="167"/>
    </row>
    <row r="431" spans="1:4" s="14" customFormat="1" x14ac:dyDescent="0.25">
      <c r="A431" s="5"/>
      <c r="B431" s="281" t="s">
        <v>525</v>
      </c>
      <c r="C431" s="281"/>
      <c r="D431" s="167"/>
    </row>
    <row r="432" spans="1:4" s="14" customFormat="1" x14ac:dyDescent="0.25">
      <c r="A432" s="5"/>
      <c r="B432" s="10" t="s">
        <v>129</v>
      </c>
      <c r="C432" s="194"/>
      <c r="D432" s="167"/>
    </row>
    <row r="433" spans="1:4" s="14" customFormat="1" x14ac:dyDescent="0.25">
      <c r="A433" s="5"/>
      <c r="B433" s="296" t="s">
        <v>188</v>
      </c>
      <c r="C433" s="296"/>
      <c r="D433" s="167"/>
    </row>
    <row r="434" spans="1:4" s="14" customFormat="1" x14ac:dyDescent="0.25">
      <c r="A434" s="5"/>
      <c r="B434" s="256" t="s">
        <v>618</v>
      </c>
      <c r="C434" s="196"/>
      <c r="D434" s="167"/>
    </row>
    <row r="435" spans="1:4" s="14" customFormat="1" ht="29.25" customHeight="1" x14ac:dyDescent="0.25">
      <c r="A435" s="5"/>
      <c r="B435" s="281" t="s">
        <v>499</v>
      </c>
      <c r="C435" s="281"/>
      <c r="D435" s="281"/>
    </row>
    <row r="436" spans="1:4" s="14" customFormat="1" x14ac:dyDescent="0.25">
      <c r="A436" s="5"/>
      <c r="B436" s="10" t="s">
        <v>131</v>
      </c>
      <c r="C436" s="194"/>
      <c r="D436" s="167"/>
    </row>
    <row r="437" spans="1:4" s="14" customFormat="1" x14ac:dyDescent="0.25">
      <c r="A437" s="5" t="s">
        <v>142</v>
      </c>
      <c r="B437" s="18" t="s">
        <v>228</v>
      </c>
      <c r="C437" s="198">
        <v>27000</v>
      </c>
      <c r="D437" s="169">
        <v>0.25</v>
      </c>
    </row>
    <row r="438" spans="1:4" s="14" customFormat="1" x14ac:dyDescent="0.25">
      <c r="A438" s="5" t="s">
        <v>616</v>
      </c>
      <c r="B438" s="14" t="s">
        <v>21</v>
      </c>
      <c r="C438" s="198">
        <v>50</v>
      </c>
      <c r="D438" s="169">
        <v>262.01</v>
      </c>
    </row>
    <row r="439" spans="1:4" s="14" customFormat="1" x14ac:dyDescent="0.25">
      <c r="A439" s="5" t="s">
        <v>663</v>
      </c>
      <c r="B439" s="14" t="s">
        <v>303</v>
      </c>
      <c r="C439" s="198">
        <v>1</v>
      </c>
      <c r="D439" s="169">
        <v>14.23</v>
      </c>
    </row>
    <row r="440" spans="1:4" s="14" customFormat="1" x14ac:dyDescent="0.25">
      <c r="A440" s="5"/>
      <c r="C440" s="194"/>
      <c r="D440" s="167"/>
    </row>
    <row r="441" spans="1:4" s="14" customFormat="1" x14ac:dyDescent="0.25">
      <c r="A441" s="5"/>
      <c r="C441" s="194"/>
      <c r="D441" s="167"/>
    </row>
    <row r="442" spans="1:4" s="14" customFormat="1" x14ac:dyDescent="0.25">
      <c r="A442" s="5"/>
      <c r="C442" s="194"/>
      <c r="D442" s="167"/>
    </row>
    <row r="443" spans="1:4" s="14" customFormat="1" x14ac:dyDescent="0.25">
      <c r="A443" s="5"/>
      <c r="C443" s="194"/>
      <c r="D443" s="167"/>
    </row>
    <row r="444" spans="1:4" s="14" customFormat="1" x14ac:dyDescent="0.25">
      <c r="A444" s="5"/>
      <c r="C444" s="194"/>
      <c r="D444" s="167"/>
    </row>
    <row r="445" spans="1:4" s="14" customFormat="1" x14ac:dyDescent="0.25">
      <c r="A445" s="5"/>
      <c r="B445" s="22" t="s">
        <v>22</v>
      </c>
      <c r="C445" s="194"/>
      <c r="D445" s="167"/>
    </row>
    <row r="446" spans="1:4" s="14" customFormat="1" x14ac:dyDescent="0.25">
      <c r="A446" s="5"/>
      <c r="B446" s="10" t="s">
        <v>128</v>
      </c>
      <c r="C446" s="194"/>
      <c r="D446" s="167"/>
    </row>
    <row r="447" spans="1:4" s="14" customFormat="1" x14ac:dyDescent="0.25">
      <c r="A447" s="5"/>
      <c r="B447" s="14" t="s">
        <v>146</v>
      </c>
      <c r="C447" s="194"/>
      <c r="D447" s="167"/>
    </row>
    <row r="448" spans="1:4" s="14" customFormat="1" x14ac:dyDescent="0.25">
      <c r="A448" s="5"/>
      <c r="B448" s="10" t="s">
        <v>129</v>
      </c>
      <c r="C448" s="194"/>
      <c r="D448" s="167"/>
    </row>
    <row r="449" spans="1:4" s="14" customFormat="1" ht="29.25" customHeight="1" x14ac:dyDescent="0.25">
      <c r="A449" s="5"/>
      <c r="B449" s="281" t="s">
        <v>244</v>
      </c>
      <c r="C449" s="281"/>
      <c r="D449" s="167"/>
    </row>
    <row r="450" spans="1:4" s="14" customFormat="1" x14ac:dyDescent="0.25">
      <c r="A450" s="5"/>
      <c r="B450" s="256" t="s">
        <v>618</v>
      </c>
      <c r="C450" s="194"/>
      <c r="D450" s="167"/>
    </row>
    <row r="451" spans="1:4" s="14" customFormat="1" x14ac:dyDescent="0.25">
      <c r="A451" s="5"/>
      <c r="B451" s="281" t="s">
        <v>245</v>
      </c>
      <c r="C451" s="281"/>
      <c r="D451" s="167"/>
    </row>
    <row r="452" spans="1:4" s="14" customFormat="1" x14ac:dyDescent="0.25">
      <c r="A452" s="5"/>
      <c r="B452" s="10" t="s">
        <v>131</v>
      </c>
      <c r="C452" s="194"/>
      <c r="D452" s="167"/>
    </row>
    <row r="453" spans="1:4" s="14" customFormat="1" x14ac:dyDescent="0.25">
      <c r="A453" s="5" t="s">
        <v>142</v>
      </c>
      <c r="B453" s="113" t="s">
        <v>236</v>
      </c>
      <c r="C453" s="193">
        <v>3</v>
      </c>
      <c r="D453" s="170">
        <f>54046/3</f>
        <v>18015.333333333332</v>
      </c>
    </row>
    <row r="454" spans="1:4" s="14" customFormat="1" x14ac:dyDescent="0.25">
      <c r="A454" s="5" t="s">
        <v>616</v>
      </c>
      <c r="B454" s="18" t="s">
        <v>313</v>
      </c>
      <c r="C454" s="193">
        <v>22</v>
      </c>
      <c r="D454" s="170">
        <f>54046/22</f>
        <v>2456.6363636363635</v>
      </c>
    </row>
    <row r="455" spans="1:4" s="14" customFormat="1" x14ac:dyDescent="0.25">
      <c r="A455" s="5"/>
      <c r="C455" s="194"/>
      <c r="D455" s="167"/>
    </row>
    <row r="456" spans="1:4" x14ac:dyDescent="0.25">
      <c r="B456" s="29" t="s">
        <v>645</v>
      </c>
    </row>
    <row r="457" spans="1:4" x14ac:dyDescent="0.25">
      <c r="B457" s="10" t="s">
        <v>128</v>
      </c>
      <c r="C457" s="194"/>
    </row>
    <row r="458" spans="1:4" x14ac:dyDescent="0.25">
      <c r="B458" s="14" t="s">
        <v>14</v>
      </c>
      <c r="C458" s="194"/>
    </row>
    <row r="459" spans="1:4" x14ac:dyDescent="0.25">
      <c r="B459" s="10" t="s">
        <v>129</v>
      </c>
      <c r="C459" s="194"/>
    </row>
    <row r="460" spans="1:4" x14ac:dyDescent="0.25">
      <c r="B460" s="281" t="s">
        <v>155</v>
      </c>
      <c r="C460" s="281"/>
    </row>
    <row r="461" spans="1:4" x14ac:dyDescent="0.25">
      <c r="B461" s="256" t="s">
        <v>618</v>
      </c>
      <c r="C461" s="194"/>
    </row>
    <row r="462" spans="1:4" ht="28.5" customHeight="1" x14ac:dyDescent="0.25">
      <c r="B462" s="298" t="s">
        <v>642</v>
      </c>
      <c r="C462" s="298"/>
      <c r="D462" s="298"/>
    </row>
    <row r="463" spans="1:4" x14ac:dyDescent="0.25">
      <c r="B463" s="10" t="s">
        <v>15</v>
      </c>
    </row>
    <row r="464" spans="1:4" x14ac:dyDescent="0.25">
      <c r="A464" s="5" t="s">
        <v>142</v>
      </c>
      <c r="B464" s="14" t="s">
        <v>193</v>
      </c>
      <c r="C464" s="203">
        <v>7</v>
      </c>
      <c r="D464" s="170">
        <v>10040</v>
      </c>
    </row>
    <row r="465" spans="1:4" ht="30" x14ac:dyDescent="0.25">
      <c r="A465" s="106" t="s">
        <v>616</v>
      </c>
      <c r="B465" s="258" t="s">
        <v>845</v>
      </c>
      <c r="C465" s="203">
        <v>33</v>
      </c>
      <c r="D465" s="170">
        <f>204*2</f>
        <v>408</v>
      </c>
    </row>
    <row r="467" spans="1:4" x14ac:dyDescent="0.25">
      <c r="B467" s="29" t="s">
        <v>304</v>
      </c>
    </row>
    <row r="468" spans="1:4" x14ac:dyDescent="0.25">
      <c r="B468" s="10" t="s">
        <v>128</v>
      </c>
      <c r="C468" s="194"/>
    </row>
    <row r="469" spans="1:4" x14ac:dyDescent="0.25">
      <c r="B469" s="14" t="s">
        <v>14</v>
      </c>
      <c r="C469" s="194"/>
    </row>
    <row r="470" spans="1:4" x14ac:dyDescent="0.25">
      <c r="B470" s="10" t="s">
        <v>129</v>
      </c>
      <c r="C470" s="194"/>
    </row>
    <row r="471" spans="1:4" ht="15" customHeight="1" x14ac:dyDescent="0.25">
      <c r="B471" s="281" t="s">
        <v>290</v>
      </c>
      <c r="C471" s="281"/>
      <c r="D471" s="281"/>
    </row>
    <row r="472" spans="1:4" x14ac:dyDescent="0.25">
      <c r="B472" s="256" t="s">
        <v>618</v>
      </c>
      <c r="C472" s="194"/>
    </row>
    <row r="473" spans="1:4" x14ac:dyDescent="0.25">
      <c r="B473" s="298" t="s">
        <v>156</v>
      </c>
      <c r="C473" s="302"/>
    </row>
    <row r="474" spans="1:4" x14ac:dyDescent="0.25">
      <c r="B474" s="10" t="s">
        <v>131</v>
      </c>
    </row>
    <row r="475" spans="1:4" x14ac:dyDescent="0.25">
      <c r="A475" s="20" t="s">
        <v>142</v>
      </c>
      <c r="B475" s="14" t="s">
        <v>189</v>
      </c>
      <c r="C475" s="203">
        <v>123</v>
      </c>
      <c r="D475" s="170">
        <v>1200</v>
      </c>
    </row>
    <row r="476" spans="1:4" x14ac:dyDescent="0.25">
      <c r="A476" s="20" t="s">
        <v>616</v>
      </c>
      <c r="B476" s="14" t="s">
        <v>527</v>
      </c>
      <c r="C476" s="203">
        <v>1793</v>
      </c>
      <c r="D476" s="170">
        <v>12</v>
      </c>
    </row>
    <row r="477" spans="1:4" x14ac:dyDescent="0.25">
      <c r="A477" s="20" t="s">
        <v>663</v>
      </c>
      <c r="B477" s="14" t="s">
        <v>526</v>
      </c>
      <c r="C477" s="203">
        <v>39</v>
      </c>
      <c r="D477" s="170" t="s">
        <v>735</v>
      </c>
    </row>
    <row r="478" spans="1:4" x14ac:dyDescent="0.25">
      <c r="A478" s="20" t="s">
        <v>664</v>
      </c>
      <c r="B478" s="18" t="s">
        <v>528</v>
      </c>
      <c r="C478" s="203">
        <v>10</v>
      </c>
      <c r="D478" s="170">
        <v>800</v>
      </c>
    </row>
    <row r="479" spans="1:4" x14ac:dyDescent="0.25">
      <c r="D479" s="164"/>
    </row>
    <row r="482" spans="1:4" ht="15.75" x14ac:dyDescent="0.25">
      <c r="A482" s="297" t="s">
        <v>697</v>
      </c>
      <c r="B482" s="297"/>
      <c r="C482" s="297"/>
    </row>
    <row r="483" spans="1:4" s="14" customFormat="1" x14ac:dyDescent="0.25">
      <c r="A483" s="296" t="s">
        <v>125</v>
      </c>
      <c r="B483" s="296"/>
      <c r="C483" s="194"/>
      <c r="D483" s="167"/>
    </row>
    <row r="484" spans="1:4" s="14" customFormat="1" x14ac:dyDescent="0.25">
      <c r="A484" s="289" t="s">
        <v>23</v>
      </c>
      <c r="B484" s="289"/>
      <c r="C484" s="289"/>
      <c r="D484" s="167"/>
    </row>
    <row r="486" spans="1:4" s="14" customFormat="1" x14ac:dyDescent="0.25">
      <c r="A486" s="5"/>
      <c r="B486" s="255" t="s">
        <v>698</v>
      </c>
      <c r="C486" s="196"/>
      <c r="D486" s="167"/>
    </row>
    <row r="487" spans="1:4" s="14" customFormat="1" x14ac:dyDescent="0.25">
      <c r="A487" s="5"/>
      <c r="B487" s="256" t="s">
        <v>128</v>
      </c>
      <c r="C487" s="196"/>
      <c r="D487" s="167"/>
    </row>
    <row r="488" spans="1:4" s="14" customFormat="1" x14ac:dyDescent="0.25">
      <c r="A488" s="5"/>
      <c r="B488" s="281" t="s">
        <v>24</v>
      </c>
      <c r="C488" s="281"/>
      <c r="D488" s="167"/>
    </row>
    <row r="489" spans="1:4" s="14" customFormat="1" x14ac:dyDescent="0.25">
      <c r="A489" s="5"/>
      <c r="B489" s="10" t="s">
        <v>129</v>
      </c>
      <c r="C489" s="196"/>
      <c r="D489" s="167"/>
    </row>
    <row r="490" spans="1:4" s="14" customFormat="1" x14ac:dyDescent="0.25">
      <c r="A490" s="5"/>
      <c r="B490" s="14" t="s">
        <v>25</v>
      </c>
      <c r="C490" s="194"/>
      <c r="D490" s="167"/>
    </row>
    <row r="491" spans="1:4" s="14" customFormat="1" x14ac:dyDescent="0.25">
      <c r="A491" s="5"/>
      <c r="B491" s="256" t="s">
        <v>618</v>
      </c>
      <c r="C491" s="196"/>
      <c r="D491" s="167"/>
    </row>
    <row r="492" spans="1:4" s="14" customFormat="1" ht="30" customHeight="1" x14ac:dyDescent="0.25">
      <c r="A492" s="5"/>
      <c r="B492" s="281" t="s">
        <v>26</v>
      </c>
      <c r="C492" s="281"/>
      <c r="D492" s="167"/>
    </row>
    <row r="493" spans="1:4" s="14" customFormat="1" x14ac:dyDescent="0.25">
      <c r="A493" s="5"/>
      <c r="B493" s="10" t="s">
        <v>131</v>
      </c>
      <c r="C493" s="196"/>
      <c r="D493" s="167"/>
    </row>
    <row r="494" spans="1:4" s="14" customFormat="1" x14ac:dyDescent="0.25">
      <c r="A494" s="20" t="s">
        <v>142</v>
      </c>
      <c r="B494" s="253" t="s">
        <v>500</v>
      </c>
      <c r="C494" s="193">
        <v>1000000</v>
      </c>
      <c r="D494" s="165">
        <v>25.13</v>
      </c>
    </row>
    <row r="495" spans="1:4" s="14" customFormat="1" ht="30" customHeight="1" x14ac:dyDescent="0.25">
      <c r="A495" s="20" t="s">
        <v>616</v>
      </c>
      <c r="B495" s="253" t="s">
        <v>107</v>
      </c>
      <c r="C495" s="193">
        <v>362000</v>
      </c>
      <c r="D495" s="165"/>
    </row>
    <row r="496" spans="1:4" s="14" customFormat="1" x14ac:dyDescent="0.25">
      <c r="A496" s="20" t="s">
        <v>663</v>
      </c>
      <c r="B496" s="254" t="s">
        <v>529</v>
      </c>
      <c r="C496" s="193">
        <v>15</v>
      </c>
      <c r="D496" s="165">
        <v>18</v>
      </c>
    </row>
    <row r="497" spans="1:4" s="14" customFormat="1" x14ac:dyDescent="0.25">
      <c r="A497" s="20" t="s">
        <v>664</v>
      </c>
      <c r="B497" s="254" t="s">
        <v>530</v>
      </c>
      <c r="C497" s="193">
        <v>380</v>
      </c>
      <c r="D497" s="165">
        <v>34510</v>
      </c>
    </row>
    <row r="498" spans="1:4" s="1" customFormat="1" x14ac:dyDescent="0.2">
      <c r="A498" s="74"/>
      <c r="C498" s="193"/>
      <c r="D498" s="165"/>
    </row>
    <row r="507" spans="1:4" s="14" customFormat="1" ht="15.75" x14ac:dyDescent="0.25">
      <c r="A507" s="286" t="s">
        <v>699</v>
      </c>
      <c r="B507" s="286"/>
      <c r="C507" s="286"/>
      <c r="D507" s="167"/>
    </row>
    <row r="508" spans="1:4" s="14" customFormat="1" x14ac:dyDescent="0.25">
      <c r="A508" s="296" t="s">
        <v>125</v>
      </c>
      <c r="B508" s="296"/>
      <c r="C508" s="194"/>
      <c r="D508" s="167"/>
    </row>
    <row r="509" spans="1:4" s="14" customFormat="1" ht="30.75" customHeight="1" x14ac:dyDescent="0.25">
      <c r="A509" s="287" t="s">
        <v>114</v>
      </c>
      <c r="B509" s="287"/>
      <c r="C509" s="287"/>
      <c r="D509" s="167"/>
    </row>
    <row r="510" spans="1:4" s="14" customFormat="1" x14ac:dyDescent="0.25">
      <c r="A510" s="83"/>
      <c r="B510" s="256"/>
      <c r="C510" s="195"/>
      <c r="D510" s="167"/>
    </row>
    <row r="511" spans="1:4" s="14" customFormat="1" x14ac:dyDescent="0.25">
      <c r="A511" s="5"/>
      <c r="B511" s="22" t="s">
        <v>700</v>
      </c>
      <c r="C511" s="194"/>
      <c r="D511" s="167"/>
    </row>
    <row r="512" spans="1:4" s="14" customFormat="1" x14ac:dyDescent="0.25">
      <c r="A512" s="5"/>
      <c r="B512" s="256" t="s">
        <v>128</v>
      </c>
      <c r="C512" s="194"/>
      <c r="D512" s="167"/>
    </row>
    <row r="513" spans="1:4" s="14" customFormat="1" x14ac:dyDescent="0.25">
      <c r="A513" s="5"/>
      <c r="B513" s="254" t="s">
        <v>27</v>
      </c>
      <c r="C513" s="194"/>
      <c r="D513" s="167"/>
    </row>
    <row r="514" spans="1:4" s="14" customFormat="1" x14ac:dyDescent="0.25">
      <c r="A514" s="5"/>
      <c r="B514" s="10" t="s">
        <v>129</v>
      </c>
      <c r="C514" s="194"/>
      <c r="D514" s="167"/>
    </row>
    <row r="515" spans="1:4" s="14" customFormat="1" ht="32.25" customHeight="1" x14ac:dyDescent="0.25">
      <c r="A515" s="5"/>
      <c r="B515" s="281" t="s">
        <v>701</v>
      </c>
      <c r="C515" s="281"/>
      <c r="D515" s="167"/>
    </row>
    <row r="516" spans="1:4" s="14" customFormat="1" x14ac:dyDescent="0.25">
      <c r="A516" s="5"/>
      <c r="B516" s="256" t="s">
        <v>618</v>
      </c>
      <c r="C516" s="194"/>
      <c r="D516" s="167"/>
    </row>
    <row r="517" spans="1:4" s="14" customFormat="1" x14ac:dyDescent="0.25">
      <c r="A517" s="5"/>
      <c r="B517" s="281" t="s">
        <v>147</v>
      </c>
      <c r="C517" s="281"/>
      <c r="D517" s="167"/>
    </row>
    <row r="518" spans="1:4" s="14" customFormat="1" x14ac:dyDescent="0.25">
      <c r="A518" s="5"/>
      <c r="B518" s="10" t="s">
        <v>131</v>
      </c>
      <c r="C518" s="194"/>
      <c r="D518" s="167"/>
    </row>
    <row r="519" spans="1:4" s="14" customFormat="1" x14ac:dyDescent="0.25">
      <c r="A519" s="5" t="s">
        <v>142</v>
      </c>
      <c r="B519" s="40" t="s">
        <v>314</v>
      </c>
      <c r="C519" s="198">
        <v>750</v>
      </c>
      <c r="D519" s="169">
        <v>1404</v>
      </c>
    </row>
    <row r="520" spans="1:4" s="14" customFormat="1" x14ac:dyDescent="0.25">
      <c r="A520" s="5" t="s">
        <v>616</v>
      </c>
      <c r="B520" s="40" t="s">
        <v>315</v>
      </c>
      <c r="C520" s="198">
        <v>150</v>
      </c>
      <c r="D520" s="169">
        <v>1285</v>
      </c>
    </row>
    <row r="521" spans="1:4" s="14" customFormat="1" x14ac:dyDescent="0.25">
      <c r="A521" s="5" t="s">
        <v>663</v>
      </c>
      <c r="B521" s="40" t="s">
        <v>316</v>
      </c>
      <c r="C521" s="198">
        <v>520</v>
      </c>
      <c r="D521" s="169">
        <v>897</v>
      </c>
    </row>
    <row r="522" spans="1:4" s="14" customFormat="1" x14ac:dyDescent="0.25">
      <c r="A522" s="5" t="s">
        <v>664</v>
      </c>
      <c r="B522" s="40" t="s">
        <v>317</v>
      </c>
      <c r="C522" s="198">
        <v>2200</v>
      </c>
      <c r="D522" s="169">
        <v>140</v>
      </c>
    </row>
    <row r="523" spans="1:4" s="14" customFormat="1" x14ac:dyDescent="0.25">
      <c r="A523" s="5" t="s">
        <v>665</v>
      </c>
      <c r="B523" s="40" t="s">
        <v>730</v>
      </c>
      <c r="C523" s="198">
        <v>1000</v>
      </c>
      <c r="D523" s="169">
        <v>217</v>
      </c>
    </row>
    <row r="524" spans="1:4" s="14" customFormat="1" x14ac:dyDescent="0.25">
      <c r="A524" s="5" t="s">
        <v>666</v>
      </c>
      <c r="B524" s="103" t="s">
        <v>318</v>
      </c>
      <c r="C524" s="198">
        <v>1800</v>
      </c>
      <c r="D524" s="169">
        <v>334</v>
      </c>
    </row>
    <row r="525" spans="1:4" s="14" customFormat="1" x14ac:dyDescent="0.25">
      <c r="A525" s="5" t="s">
        <v>667</v>
      </c>
      <c r="B525" s="103" t="s">
        <v>429</v>
      </c>
      <c r="C525" s="215">
        <v>2</v>
      </c>
      <c r="D525" s="277">
        <v>2000</v>
      </c>
    </row>
    <row r="526" spans="1:4" s="14" customFormat="1" x14ac:dyDescent="0.25">
      <c r="A526" s="5" t="s">
        <v>668</v>
      </c>
      <c r="B526" s="103" t="s">
        <v>638</v>
      </c>
      <c r="C526" s="208">
        <v>20</v>
      </c>
      <c r="D526" s="268">
        <v>2709</v>
      </c>
    </row>
    <row r="529" spans="1:4" ht="15.75" x14ac:dyDescent="0.25">
      <c r="A529" s="297" t="s">
        <v>712</v>
      </c>
      <c r="B529" s="297"/>
      <c r="C529" s="297"/>
    </row>
    <row r="530" spans="1:4" x14ac:dyDescent="0.25">
      <c r="A530" s="296" t="s">
        <v>125</v>
      </c>
      <c r="B530" s="296"/>
      <c r="C530" s="194"/>
    </row>
    <row r="531" spans="1:4" ht="135" customHeight="1" x14ac:dyDescent="0.25">
      <c r="A531" s="288" t="s">
        <v>721</v>
      </c>
      <c r="B531" s="288"/>
      <c r="C531" s="288"/>
      <c r="D531" s="288"/>
    </row>
    <row r="532" spans="1:4" ht="15" customHeight="1" x14ac:dyDescent="0.25">
      <c r="A532" s="83"/>
      <c r="B532" s="262"/>
      <c r="C532" s="195"/>
    </row>
    <row r="533" spans="1:4" s="149" customFormat="1" x14ac:dyDescent="0.25">
      <c r="A533" s="11"/>
      <c r="B533" s="88" t="s">
        <v>54</v>
      </c>
      <c r="C533" s="193"/>
      <c r="D533" s="165"/>
    </row>
    <row r="534" spans="1:4" s="149" customFormat="1" x14ac:dyDescent="0.25">
      <c r="A534" s="11"/>
      <c r="B534" s="90" t="s">
        <v>128</v>
      </c>
      <c r="C534" s="193"/>
      <c r="D534" s="165"/>
    </row>
    <row r="535" spans="1:4" s="149" customFormat="1" x14ac:dyDescent="0.25">
      <c r="A535" s="11"/>
      <c r="B535" s="294" t="s">
        <v>531</v>
      </c>
      <c r="C535" s="294"/>
      <c r="D535" s="165"/>
    </row>
    <row r="536" spans="1:4" s="149" customFormat="1" x14ac:dyDescent="0.25">
      <c r="A536" s="11"/>
      <c r="B536" s="89" t="s">
        <v>129</v>
      </c>
      <c r="C536" s="193"/>
      <c r="D536" s="165"/>
    </row>
    <row r="537" spans="1:4" s="149" customFormat="1" x14ac:dyDescent="0.25">
      <c r="A537" s="11"/>
      <c r="B537" s="283" t="s">
        <v>532</v>
      </c>
      <c r="C537" s="283"/>
      <c r="D537" s="165"/>
    </row>
    <row r="538" spans="1:4" s="149" customFormat="1" x14ac:dyDescent="0.25">
      <c r="A538" s="11"/>
      <c r="B538" s="90" t="s">
        <v>618</v>
      </c>
      <c r="C538" s="193"/>
      <c r="D538" s="165"/>
    </row>
    <row r="539" spans="1:4" s="149" customFormat="1" x14ac:dyDescent="0.25">
      <c r="A539" s="11"/>
      <c r="B539" s="283" t="s">
        <v>65</v>
      </c>
      <c r="C539" s="283"/>
      <c r="D539" s="283"/>
    </row>
    <row r="540" spans="1:4" s="149" customFormat="1" x14ac:dyDescent="0.25">
      <c r="A540" s="11"/>
      <c r="B540" s="89" t="s">
        <v>131</v>
      </c>
      <c r="C540" s="193"/>
      <c r="D540" s="165"/>
    </row>
    <row r="541" spans="1:4" s="149" customFormat="1" ht="30" x14ac:dyDescent="0.25">
      <c r="A541" s="11" t="s">
        <v>142</v>
      </c>
      <c r="B541" s="130" t="s">
        <v>239</v>
      </c>
      <c r="C541" s="193">
        <v>8500</v>
      </c>
      <c r="D541" s="165">
        <f>48.69</f>
        <v>48.69</v>
      </c>
    </row>
    <row r="542" spans="1:4" s="149" customFormat="1" ht="30" x14ac:dyDescent="0.25">
      <c r="A542" s="131" t="s">
        <v>616</v>
      </c>
      <c r="B542" s="104" t="s">
        <v>747</v>
      </c>
      <c r="C542" s="193">
        <v>21</v>
      </c>
      <c r="D542" s="165">
        <f>8078.45</f>
        <v>8078.45</v>
      </c>
    </row>
    <row r="543" spans="1:4" x14ac:dyDescent="0.25">
      <c r="A543" s="83"/>
      <c r="B543" s="262"/>
      <c r="C543" s="195"/>
    </row>
    <row r="544" spans="1:4" x14ac:dyDescent="0.25">
      <c r="B544" s="29" t="s">
        <v>96</v>
      </c>
    </row>
    <row r="545" spans="1:4" x14ac:dyDescent="0.25">
      <c r="B545" s="256" t="s">
        <v>128</v>
      </c>
      <c r="C545" s="194"/>
    </row>
    <row r="546" spans="1:4" x14ac:dyDescent="0.25">
      <c r="B546" s="281" t="s">
        <v>111</v>
      </c>
      <c r="C546" s="281"/>
    </row>
    <row r="547" spans="1:4" x14ac:dyDescent="0.25">
      <c r="B547" s="10" t="s">
        <v>129</v>
      </c>
      <c r="C547" s="194"/>
    </row>
    <row r="548" spans="1:4" ht="29.25" customHeight="1" x14ac:dyDescent="0.25">
      <c r="B548" s="281" t="s">
        <v>385</v>
      </c>
      <c r="C548" s="281"/>
    </row>
    <row r="549" spans="1:4" x14ac:dyDescent="0.25">
      <c r="B549" s="256" t="s">
        <v>618</v>
      </c>
      <c r="C549" s="194"/>
    </row>
    <row r="550" spans="1:4" ht="30" customHeight="1" x14ac:dyDescent="0.25">
      <c r="B550" s="281" t="s">
        <v>430</v>
      </c>
      <c r="C550" s="281"/>
    </row>
    <row r="551" spans="1:4" x14ac:dyDescent="0.25">
      <c r="B551" s="10" t="s">
        <v>15</v>
      </c>
      <c r="C551" s="194"/>
    </row>
    <row r="552" spans="1:4" x14ac:dyDescent="0.25">
      <c r="A552" s="11" t="s">
        <v>142</v>
      </c>
      <c r="B552" s="14" t="s">
        <v>410</v>
      </c>
      <c r="C552" s="198">
        <v>21609</v>
      </c>
      <c r="D552" s="165">
        <v>444.35</v>
      </c>
    </row>
    <row r="553" spans="1:4" x14ac:dyDescent="0.25">
      <c r="A553" s="11" t="s">
        <v>132</v>
      </c>
      <c r="B553" s="73" t="s">
        <v>87</v>
      </c>
      <c r="C553" s="198">
        <v>10030</v>
      </c>
    </row>
    <row r="554" spans="1:4" x14ac:dyDescent="0.25">
      <c r="B554" s="14"/>
    </row>
    <row r="555" spans="1:4" x14ac:dyDescent="0.25">
      <c r="B555" s="14"/>
    </row>
    <row r="556" spans="1:4" x14ac:dyDescent="0.25">
      <c r="B556" s="14"/>
    </row>
    <row r="557" spans="1:4" x14ac:dyDescent="0.25">
      <c r="B557" s="14"/>
    </row>
    <row r="558" spans="1:4" x14ac:dyDescent="0.25">
      <c r="B558" s="14"/>
    </row>
    <row r="559" spans="1:4" x14ac:dyDescent="0.25">
      <c r="B559" s="14"/>
    </row>
    <row r="560" spans="1:4" x14ac:dyDescent="0.25">
      <c r="B560" s="29" t="s">
        <v>386</v>
      </c>
    </row>
    <row r="561" spans="1:4" x14ac:dyDescent="0.25">
      <c r="B561" s="256" t="s">
        <v>128</v>
      </c>
      <c r="C561" s="194"/>
    </row>
    <row r="562" spans="1:4" ht="15.75" customHeight="1" x14ac:dyDescent="0.25">
      <c r="B562" s="281" t="s">
        <v>411</v>
      </c>
      <c r="C562" s="281"/>
    </row>
    <row r="563" spans="1:4" x14ac:dyDescent="0.25">
      <c r="B563" s="10" t="s">
        <v>129</v>
      </c>
      <c r="C563" s="194"/>
    </row>
    <row r="564" spans="1:4" ht="29.25" customHeight="1" x14ac:dyDescent="0.25">
      <c r="B564" s="281" t="s">
        <v>104</v>
      </c>
      <c r="C564" s="281"/>
    </row>
    <row r="565" spans="1:4" x14ac:dyDescent="0.25">
      <c r="B565" s="256" t="s">
        <v>618</v>
      </c>
      <c r="C565" s="194"/>
    </row>
    <row r="566" spans="1:4" ht="44.25" customHeight="1" x14ac:dyDescent="0.25">
      <c r="B566" s="281" t="s">
        <v>242</v>
      </c>
      <c r="C566" s="281"/>
    </row>
    <row r="567" spans="1:4" x14ac:dyDescent="0.25">
      <c r="B567" s="10" t="s">
        <v>15</v>
      </c>
      <c r="C567" s="194"/>
    </row>
    <row r="568" spans="1:4" x14ac:dyDescent="0.25">
      <c r="A568" s="11" t="s">
        <v>142</v>
      </c>
      <c r="B568" s="14" t="s">
        <v>319</v>
      </c>
      <c r="C568" s="198">
        <v>67259</v>
      </c>
      <c r="D568" s="165">
        <v>222.15</v>
      </c>
    </row>
    <row r="569" spans="1:4" x14ac:dyDescent="0.25">
      <c r="A569" s="11" t="s">
        <v>132</v>
      </c>
      <c r="B569" s="73" t="s">
        <v>87</v>
      </c>
      <c r="C569" s="198">
        <v>1115</v>
      </c>
    </row>
    <row r="570" spans="1:4" x14ac:dyDescent="0.25">
      <c r="B570" s="14"/>
    </row>
    <row r="571" spans="1:4" x14ac:dyDescent="0.25">
      <c r="B571" s="29" t="s">
        <v>108</v>
      </c>
    </row>
    <row r="572" spans="1:4" x14ac:dyDescent="0.25">
      <c r="B572" s="256" t="s">
        <v>128</v>
      </c>
      <c r="C572" s="194"/>
    </row>
    <row r="573" spans="1:4" x14ac:dyDescent="0.25">
      <c r="B573" s="281" t="s">
        <v>112</v>
      </c>
      <c r="C573" s="281"/>
    </row>
    <row r="574" spans="1:4" x14ac:dyDescent="0.25">
      <c r="B574" s="10" t="s">
        <v>129</v>
      </c>
      <c r="C574" s="194"/>
    </row>
    <row r="575" spans="1:4" ht="44.25" customHeight="1" x14ac:dyDescent="0.25">
      <c r="B575" s="281" t="s">
        <v>387</v>
      </c>
      <c r="C575" s="281"/>
    </row>
    <row r="576" spans="1:4" x14ac:dyDescent="0.25">
      <c r="B576" s="256" t="s">
        <v>618</v>
      </c>
      <c r="C576" s="194"/>
    </row>
    <row r="577" spans="1:4" ht="43.5" customHeight="1" x14ac:dyDescent="0.25">
      <c r="B577" s="281" t="s">
        <v>242</v>
      </c>
      <c r="C577" s="281"/>
    </row>
    <row r="578" spans="1:4" x14ac:dyDescent="0.25">
      <c r="B578" s="10" t="s">
        <v>15</v>
      </c>
      <c r="C578" s="194"/>
    </row>
    <row r="579" spans="1:4" x14ac:dyDescent="0.25">
      <c r="A579" s="11" t="s">
        <v>142</v>
      </c>
      <c r="B579" s="14" t="s">
        <v>103</v>
      </c>
      <c r="C579" s="193">
        <v>1488</v>
      </c>
      <c r="D579" s="165">
        <v>886.42</v>
      </c>
    </row>
    <row r="580" spans="1:4" x14ac:dyDescent="0.25">
      <c r="B580" s="14"/>
    </row>
    <row r="581" spans="1:4" x14ac:dyDescent="0.25">
      <c r="B581" s="29" t="s">
        <v>109</v>
      </c>
    </row>
    <row r="582" spans="1:4" x14ac:dyDescent="0.25">
      <c r="B582" s="256" t="s">
        <v>128</v>
      </c>
      <c r="C582" s="194"/>
    </row>
    <row r="583" spans="1:4" ht="28.5" customHeight="1" x14ac:dyDescent="0.25">
      <c r="B583" s="281" t="s">
        <v>388</v>
      </c>
      <c r="C583" s="281"/>
    </row>
    <row r="584" spans="1:4" x14ac:dyDescent="0.25">
      <c r="B584" s="10" t="s">
        <v>129</v>
      </c>
      <c r="C584" s="194"/>
    </row>
    <row r="585" spans="1:4" ht="27.75" customHeight="1" x14ac:dyDescent="0.25">
      <c r="B585" s="281" t="s">
        <v>431</v>
      </c>
      <c r="C585" s="281"/>
    </row>
    <row r="586" spans="1:4" x14ac:dyDescent="0.25">
      <c r="B586" s="256" t="s">
        <v>618</v>
      </c>
      <c r="C586" s="194"/>
    </row>
    <row r="587" spans="1:4" x14ac:dyDescent="0.25">
      <c r="B587" s="283" t="s">
        <v>84</v>
      </c>
      <c r="C587" s="283"/>
    </row>
    <row r="588" spans="1:4" x14ac:dyDescent="0.25">
      <c r="B588" s="10" t="s">
        <v>15</v>
      </c>
      <c r="C588" s="194"/>
    </row>
    <row r="589" spans="1:4" x14ac:dyDescent="0.25">
      <c r="A589" s="11" t="s">
        <v>142</v>
      </c>
      <c r="B589" s="14" t="s">
        <v>110</v>
      </c>
      <c r="C589" s="193">
        <v>27728</v>
      </c>
      <c r="D589" s="165">
        <v>66.739999999999995</v>
      </c>
    </row>
    <row r="590" spans="1:4" x14ac:dyDescent="0.25">
      <c r="B590" s="14"/>
    </row>
    <row r="591" spans="1:4" x14ac:dyDescent="0.25">
      <c r="B591" s="29" t="s">
        <v>8</v>
      </c>
    </row>
    <row r="592" spans="1:4" x14ac:dyDescent="0.25">
      <c r="B592" s="256" t="s">
        <v>128</v>
      </c>
      <c r="C592" s="194"/>
    </row>
    <row r="593" spans="1:4" ht="30" customHeight="1" x14ac:dyDescent="0.25">
      <c r="B593" s="281" t="s">
        <v>115</v>
      </c>
      <c r="C593" s="281"/>
    </row>
    <row r="594" spans="1:4" x14ac:dyDescent="0.25">
      <c r="B594" s="10" t="s">
        <v>129</v>
      </c>
      <c r="C594" s="194"/>
    </row>
    <row r="595" spans="1:4" ht="31.5" customHeight="1" x14ac:dyDescent="0.25">
      <c r="B595" s="281" t="s">
        <v>190</v>
      </c>
      <c r="C595" s="281"/>
    </row>
    <row r="596" spans="1:4" x14ac:dyDescent="0.25">
      <c r="B596" s="256" t="s">
        <v>618</v>
      </c>
      <c r="C596" s="194"/>
    </row>
    <row r="597" spans="1:4" x14ac:dyDescent="0.25">
      <c r="B597" s="296" t="s">
        <v>533</v>
      </c>
      <c r="C597" s="296"/>
    </row>
    <row r="598" spans="1:4" s="50" customFormat="1" x14ac:dyDescent="0.25">
      <c r="A598" s="11"/>
      <c r="B598" s="50" t="s">
        <v>534</v>
      </c>
      <c r="C598" s="193"/>
      <c r="D598" s="165"/>
    </row>
    <row r="599" spans="1:4" s="50" customFormat="1" x14ac:dyDescent="0.25">
      <c r="A599" s="11"/>
      <c r="B599" s="50" t="s">
        <v>535</v>
      </c>
      <c r="C599" s="193"/>
      <c r="D599" s="165"/>
    </row>
    <row r="600" spans="1:4" s="50" customFormat="1" x14ac:dyDescent="0.25">
      <c r="A600" s="11"/>
      <c r="B600" s="50" t="s">
        <v>624</v>
      </c>
      <c r="C600" s="193"/>
      <c r="D600" s="165"/>
    </row>
    <row r="601" spans="1:4" x14ac:dyDescent="0.25">
      <c r="B601" s="10" t="s">
        <v>131</v>
      </c>
      <c r="C601" s="194"/>
    </row>
    <row r="602" spans="1:4" x14ac:dyDescent="0.25">
      <c r="A602" s="5" t="s">
        <v>142</v>
      </c>
      <c r="B602" s="14" t="s">
        <v>320</v>
      </c>
      <c r="C602" s="200">
        <v>531</v>
      </c>
      <c r="D602" s="163">
        <v>2832</v>
      </c>
    </row>
    <row r="603" spans="1:4" ht="15.75" customHeight="1" x14ac:dyDescent="0.25">
      <c r="A603" s="5" t="s">
        <v>616</v>
      </c>
      <c r="B603" s="86" t="s">
        <v>321</v>
      </c>
      <c r="C603" s="200">
        <v>840</v>
      </c>
      <c r="D603" s="163">
        <v>3060</v>
      </c>
    </row>
    <row r="604" spans="1:4" ht="16.5" customHeight="1" x14ac:dyDescent="0.25">
      <c r="A604" s="5" t="s">
        <v>663</v>
      </c>
      <c r="B604" s="257" t="s">
        <v>322</v>
      </c>
      <c r="C604" s="200">
        <v>2246</v>
      </c>
      <c r="D604" s="163">
        <v>1020</v>
      </c>
    </row>
    <row r="605" spans="1:4" x14ac:dyDescent="0.25">
      <c r="A605" s="5" t="s">
        <v>664</v>
      </c>
      <c r="B605" s="85" t="s">
        <v>389</v>
      </c>
      <c r="C605" s="200">
        <v>7720</v>
      </c>
      <c r="D605" s="163">
        <v>864</v>
      </c>
    </row>
    <row r="606" spans="1:4" x14ac:dyDescent="0.25">
      <c r="A606" s="5" t="s">
        <v>665</v>
      </c>
      <c r="B606" s="42" t="s">
        <v>75</v>
      </c>
      <c r="C606" s="200">
        <v>15</v>
      </c>
      <c r="D606" s="163">
        <v>1583</v>
      </c>
    </row>
    <row r="607" spans="1:4" x14ac:dyDescent="0.25">
      <c r="A607" s="5" t="s">
        <v>666</v>
      </c>
      <c r="B607" s="18" t="s">
        <v>301</v>
      </c>
      <c r="C607" s="200">
        <v>128</v>
      </c>
      <c r="D607" s="163">
        <v>668</v>
      </c>
    </row>
    <row r="608" spans="1:4" x14ac:dyDescent="0.25">
      <c r="A608" s="5" t="s">
        <v>667</v>
      </c>
      <c r="B608" s="18" t="s">
        <v>625</v>
      </c>
      <c r="C608" s="200">
        <v>652</v>
      </c>
      <c r="D608" s="163">
        <v>140.69</v>
      </c>
    </row>
    <row r="609" spans="1:4" ht="30" x14ac:dyDescent="0.25">
      <c r="A609" s="5" t="s">
        <v>668</v>
      </c>
      <c r="B609" s="18" t="s">
        <v>715</v>
      </c>
      <c r="C609" s="200">
        <v>4</v>
      </c>
      <c r="D609" s="163">
        <v>21057.25</v>
      </c>
    </row>
    <row r="610" spans="1:4" ht="15.75" customHeight="1" x14ac:dyDescent="0.25">
      <c r="A610" s="5" t="s">
        <v>669</v>
      </c>
      <c r="B610" s="18" t="s">
        <v>390</v>
      </c>
      <c r="C610" s="200">
        <v>14</v>
      </c>
      <c r="D610" s="163">
        <v>810</v>
      </c>
    </row>
    <row r="611" spans="1:4" x14ac:dyDescent="0.25">
      <c r="A611" s="5" t="s">
        <v>670</v>
      </c>
      <c r="B611" s="40" t="s">
        <v>536</v>
      </c>
      <c r="C611" s="200">
        <v>66</v>
      </c>
      <c r="D611" s="163">
        <v>2175</v>
      </c>
    </row>
    <row r="612" spans="1:4" x14ac:dyDescent="0.25">
      <c r="A612" s="5"/>
      <c r="B612" s="40"/>
      <c r="C612" s="200"/>
      <c r="D612" s="163"/>
    </row>
    <row r="613" spans="1:4" x14ac:dyDescent="0.25">
      <c r="A613" s="5"/>
      <c r="B613" s="40"/>
      <c r="C613" s="200"/>
      <c r="D613" s="163"/>
    </row>
    <row r="614" spans="1:4" x14ac:dyDescent="0.25">
      <c r="A614" s="5"/>
      <c r="B614" s="40"/>
      <c r="C614" s="200"/>
      <c r="D614" s="163"/>
    </row>
    <row r="615" spans="1:4" x14ac:dyDescent="0.25">
      <c r="A615" s="132" t="s">
        <v>671</v>
      </c>
      <c r="B615" s="133" t="s">
        <v>748</v>
      </c>
    </row>
    <row r="616" spans="1:4" x14ac:dyDescent="0.25">
      <c r="A616" s="134" t="s">
        <v>749</v>
      </c>
      <c r="B616" s="133" t="s">
        <v>750</v>
      </c>
      <c r="C616" s="209">
        <v>124.1</v>
      </c>
      <c r="D616" s="179">
        <v>23</v>
      </c>
    </row>
    <row r="617" spans="1:4" x14ac:dyDescent="0.25">
      <c r="A617" s="134" t="s">
        <v>751</v>
      </c>
      <c r="B617" s="133" t="s">
        <v>752</v>
      </c>
      <c r="C617" s="209">
        <v>4</v>
      </c>
      <c r="D617" s="179">
        <v>1080.2</v>
      </c>
    </row>
    <row r="618" spans="1:4" x14ac:dyDescent="0.25">
      <c r="A618" s="134" t="s">
        <v>753</v>
      </c>
      <c r="B618" s="133" t="s">
        <v>754</v>
      </c>
      <c r="C618" s="209">
        <v>50</v>
      </c>
      <c r="D618" s="179">
        <v>25</v>
      </c>
    </row>
    <row r="619" spans="1:4" x14ac:dyDescent="0.25">
      <c r="A619" s="134" t="s">
        <v>755</v>
      </c>
      <c r="B619" s="133" t="s">
        <v>756</v>
      </c>
      <c r="C619" s="209">
        <v>8</v>
      </c>
      <c r="D619" s="179">
        <v>500</v>
      </c>
    </row>
    <row r="620" spans="1:4" x14ac:dyDescent="0.25">
      <c r="A620" s="134" t="s">
        <v>757</v>
      </c>
      <c r="B620" s="133" t="s">
        <v>758</v>
      </c>
      <c r="C620" s="209">
        <v>1</v>
      </c>
      <c r="D620" s="179">
        <v>1999</v>
      </c>
    </row>
    <row r="621" spans="1:4" x14ac:dyDescent="0.25">
      <c r="A621" s="134" t="s">
        <v>672</v>
      </c>
      <c r="B621" s="133" t="s">
        <v>759</v>
      </c>
      <c r="C621" s="200"/>
    </row>
    <row r="622" spans="1:4" ht="30" x14ac:dyDescent="0.25">
      <c r="A622" s="134" t="s">
        <v>760</v>
      </c>
      <c r="B622" s="133" t="s">
        <v>767</v>
      </c>
      <c r="C622" s="200">
        <v>25</v>
      </c>
      <c r="D622" s="163">
        <v>29.92</v>
      </c>
    </row>
    <row r="623" spans="1:4" x14ac:dyDescent="0.25">
      <c r="A623" s="134" t="s">
        <v>761</v>
      </c>
      <c r="B623" s="133" t="s">
        <v>762</v>
      </c>
      <c r="C623" s="200">
        <v>40</v>
      </c>
      <c r="D623" s="163">
        <v>54.5</v>
      </c>
    </row>
    <row r="624" spans="1:4" x14ac:dyDescent="0.25">
      <c r="A624" s="134" t="s">
        <v>763</v>
      </c>
      <c r="B624" s="133" t="s">
        <v>846</v>
      </c>
      <c r="C624" s="200">
        <v>30</v>
      </c>
      <c r="D624" s="163">
        <v>30</v>
      </c>
    </row>
    <row r="625" spans="1:4" x14ac:dyDescent="0.25">
      <c r="A625" s="134" t="s">
        <v>764</v>
      </c>
      <c r="B625" s="133" t="s">
        <v>787</v>
      </c>
      <c r="C625" s="200">
        <v>28</v>
      </c>
      <c r="D625" s="163">
        <v>145.19999999999999</v>
      </c>
    </row>
    <row r="626" spans="1:4" x14ac:dyDescent="0.25">
      <c r="A626" s="134" t="s">
        <v>765</v>
      </c>
      <c r="B626" s="133" t="s">
        <v>766</v>
      </c>
      <c r="C626" s="200">
        <v>60</v>
      </c>
      <c r="D626" s="163">
        <v>30</v>
      </c>
    </row>
    <row r="627" spans="1:4" ht="30" x14ac:dyDescent="0.25">
      <c r="A627" s="134" t="s">
        <v>673</v>
      </c>
      <c r="B627" s="133" t="s">
        <v>795</v>
      </c>
      <c r="C627" s="200">
        <v>628</v>
      </c>
      <c r="D627" s="163">
        <v>85</v>
      </c>
    </row>
    <row r="628" spans="1:4" x14ac:dyDescent="0.25">
      <c r="A628" s="134" t="s">
        <v>674</v>
      </c>
      <c r="B628" s="133" t="s">
        <v>768</v>
      </c>
      <c r="C628" s="200">
        <v>20</v>
      </c>
      <c r="D628" s="163">
        <v>1705</v>
      </c>
    </row>
    <row r="629" spans="1:4" x14ac:dyDescent="0.25">
      <c r="A629" s="134" t="s">
        <v>675</v>
      </c>
      <c r="B629" s="133" t="s">
        <v>769</v>
      </c>
      <c r="C629" s="200"/>
    </row>
    <row r="630" spans="1:4" x14ac:dyDescent="0.25">
      <c r="A630" s="134" t="s">
        <v>770</v>
      </c>
      <c r="B630" s="133" t="s">
        <v>771</v>
      </c>
      <c r="C630" s="200">
        <v>190</v>
      </c>
      <c r="D630" s="163">
        <v>50</v>
      </c>
    </row>
    <row r="631" spans="1:4" ht="30" x14ac:dyDescent="0.25">
      <c r="A631" s="134" t="s">
        <v>772</v>
      </c>
      <c r="B631" s="133" t="s">
        <v>847</v>
      </c>
      <c r="C631" s="200">
        <v>4000</v>
      </c>
      <c r="D631" s="163">
        <v>3</v>
      </c>
    </row>
    <row r="632" spans="1:4" ht="30" x14ac:dyDescent="0.25">
      <c r="A632" s="134" t="s">
        <v>773</v>
      </c>
      <c r="B632" s="133" t="s">
        <v>840</v>
      </c>
      <c r="C632" s="200">
        <v>15</v>
      </c>
      <c r="D632" s="163">
        <v>1600</v>
      </c>
    </row>
    <row r="633" spans="1:4" x14ac:dyDescent="0.25">
      <c r="A633" s="134" t="s">
        <v>676</v>
      </c>
      <c r="B633" s="133" t="s">
        <v>774</v>
      </c>
      <c r="C633" s="200">
        <v>5</v>
      </c>
      <c r="D633" s="163">
        <v>20000</v>
      </c>
    </row>
    <row r="634" spans="1:4" ht="30" x14ac:dyDescent="0.25">
      <c r="A634" s="134" t="s">
        <v>677</v>
      </c>
      <c r="B634" s="133" t="s">
        <v>775</v>
      </c>
      <c r="C634" s="200">
        <v>12</v>
      </c>
      <c r="D634" s="163">
        <v>4646</v>
      </c>
    </row>
    <row r="635" spans="1:4" x14ac:dyDescent="0.25">
      <c r="A635" s="134" t="s">
        <v>678</v>
      </c>
      <c r="B635" s="133" t="s">
        <v>848</v>
      </c>
      <c r="C635" s="200">
        <v>547</v>
      </c>
      <c r="D635" s="163">
        <v>55</v>
      </c>
    </row>
    <row r="636" spans="1:4" x14ac:dyDescent="0.25">
      <c r="A636" s="5"/>
      <c r="B636" s="40"/>
    </row>
    <row r="637" spans="1:4" x14ac:dyDescent="0.25">
      <c r="B637" s="255" t="s">
        <v>776</v>
      </c>
    </row>
    <row r="638" spans="1:4" x14ac:dyDescent="0.25">
      <c r="B638" s="256" t="s">
        <v>128</v>
      </c>
    </row>
    <row r="639" spans="1:4" x14ac:dyDescent="0.25">
      <c r="B639" s="14" t="s">
        <v>777</v>
      </c>
      <c r="C639" s="194"/>
    </row>
    <row r="640" spans="1:4" x14ac:dyDescent="0.25">
      <c r="B640" s="10" t="s">
        <v>129</v>
      </c>
      <c r="C640" s="194"/>
    </row>
    <row r="641" spans="1:4" x14ac:dyDescent="0.25">
      <c r="B641" s="281" t="s">
        <v>778</v>
      </c>
      <c r="C641" s="281"/>
    </row>
    <row r="642" spans="1:4" x14ac:dyDescent="0.25">
      <c r="B642" s="256" t="s">
        <v>618</v>
      </c>
    </row>
    <row r="643" spans="1:4" x14ac:dyDescent="0.25">
      <c r="B643" s="135" t="s">
        <v>796</v>
      </c>
    </row>
    <row r="644" spans="1:4" x14ac:dyDescent="0.25">
      <c r="B644" s="10" t="s">
        <v>131</v>
      </c>
      <c r="C644" s="194"/>
    </row>
    <row r="645" spans="1:4" x14ac:dyDescent="0.25">
      <c r="A645" s="5" t="s">
        <v>142</v>
      </c>
      <c r="B645" s="269" t="s">
        <v>849</v>
      </c>
      <c r="C645" s="270">
        <v>6346</v>
      </c>
      <c r="D645" s="167">
        <v>73.23</v>
      </c>
    </row>
    <row r="646" spans="1:4" x14ac:dyDescent="0.25">
      <c r="A646" s="5" t="s">
        <v>616</v>
      </c>
      <c r="B646" s="67" t="s">
        <v>779</v>
      </c>
      <c r="C646" s="270">
        <v>10</v>
      </c>
      <c r="D646" s="167"/>
    </row>
    <row r="647" spans="1:4" x14ac:dyDescent="0.25">
      <c r="A647" s="5" t="s">
        <v>663</v>
      </c>
      <c r="B647" s="269" t="s">
        <v>780</v>
      </c>
      <c r="C647" s="270">
        <v>19</v>
      </c>
      <c r="D647" s="167"/>
    </row>
    <row r="648" spans="1:4" x14ac:dyDescent="0.25">
      <c r="A648" s="5" t="s">
        <v>664</v>
      </c>
      <c r="B648" s="67" t="s">
        <v>781</v>
      </c>
      <c r="C648" s="270">
        <v>369</v>
      </c>
      <c r="D648" s="167"/>
    </row>
    <row r="649" spans="1:4" x14ac:dyDescent="0.25">
      <c r="A649" s="5"/>
      <c r="B649" s="40"/>
    </row>
    <row r="650" spans="1:4" x14ac:dyDescent="0.25">
      <c r="B650" s="255" t="s">
        <v>102</v>
      </c>
    </row>
    <row r="651" spans="1:4" x14ac:dyDescent="0.25">
      <c r="B651" s="256" t="s">
        <v>128</v>
      </c>
    </row>
    <row r="652" spans="1:4" x14ac:dyDescent="0.25">
      <c r="B652" s="14" t="s">
        <v>115</v>
      </c>
      <c r="C652" s="194"/>
    </row>
    <row r="653" spans="1:4" x14ac:dyDescent="0.25">
      <c r="B653" s="10" t="s">
        <v>129</v>
      </c>
      <c r="C653" s="194"/>
    </row>
    <row r="654" spans="1:4" x14ac:dyDescent="0.25">
      <c r="B654" s="281" t="s">
        <v>191</v>
      </c>
      <c r="C654" s="281"/>
    </row>
    <row r="655" spans="1:4" ht="30.75" customHeight="1" x14ac:dyDescent="0.25">
      <c r="B655" s="281" t="s">
        <v>391</v>
      </c>
      <c r="C655" s="281"/>
    </row>
    <row r="656" spans="1:4" ht="30.75" customHeight="1" x14ac:dyDescent="0.25">
      <c r="B656" s="281" t="s">
        <v>192</v>
      </c>
      <c r="C656" s="281"/>
    </row>
    <row r="657" spans="1:4" x14ac:dyDescent="0.25">
      <c r="B657" s="256" t="s">
        <v>618</v>
      </c>
    </row>
    <row r="658" spans="1:4" x14ac:dyDescent="0.25">
      <c r="B658" s="294" t="s">
        <v>537</v>
      </c>
      <c r="C658" s="294"/>
      <c r="D658" s="294"/>
    </row>
    <row r="659" spans="1:4" x14ac:dyDescent="0.25">
      <c r="B659" s="294" t="s">
        <v>538</v>
      </c>
      <c r="C659" s="294"/>
      <c r="D659" s="294"/>
    </row>
    <row r="660" spans="1:4" ht="29.25" customHeight="1" x14ac:dyDescent="0.25">
      <c r="B660" s="281" t="s">
        <v>788</v>
      </c>
      <c r="C660" s="281"/>
      <c r="D660" s="281"/>
    </row>
    <row r="661" spans="1:4" x14ac:dyDescent="0.25">
      <c r="B661" s="10" t="s">
        <v>131</v>
      </c>
      <c r="C661" s="194"/>
    </row>
    <row r="662" spans="1:4" x14ac:dyDescent="0.25">
      <c r="A662" s="5" t="s">
        <v>142</v>
      </c>
      <c r="B662" s="18" t="s">
        <v>76</v>
      </c>
      <c r="C662" s="193">
        <v>1</v>
      </c>
      <c r="D662" s="165">
        <v>34000</v>
      </c>
    </row>
    <row r="663" spans="1:4" x14ac:dyDescent="0.25">
      <c r="A663" s="5" t="s">
        <v>616</v>
      </c>
      <c r="B663" s="18" t="s">
        <v>77</v>
      </c>
      <c r="C663" s="193">
        <v>28</v>
      </c>
      <c r="D663" s="165">
        <v>1900</v>
      </c>
    </row>
    <row r="664" spans="1:4" x14ac:dyDescent="0.25">
      <c r="A664" s="5" t="s">
        <v>663</v>
      </c>
      <c r="B664" s="14" t="s">
        <v>291</v>
      </c>
      <c r="C664" s="193">
        <v>1</v>
      </c>
      <c r="D664" s="165">
        <v>13260</v>
      </c>
    </row>
    <row r="665" spans="1:4" x14ac:dyDescent="0.25">
      <c r="A665" s="5" t="s">
        <v>664</v>
      </c>
      <c r="B665" s="100" t="s">
        <v>458</v>
      </c>
      <c r="C665" s="193">
        <v>520</v>
      </c>
      <c r="D665" s="165">
        <v>70</v>
      </c>
    </row>
    <row r="666" spans="1:4" x14ac:dyDescent="0.25">
      <c r="A666" s="5"/>
      <c r="B666" s="18"/>
      <c r="C666" s="194"/>
    </row>
    <row r="667" spans="1:4" x14ac:dyDescent="0.25">
      <c r="A667" s="5"/>
      <c r="B667" s="137" t="s">
        <v>246</v>
      </c>
      <c r="C667" s="194"/>
    </row>
    <row r="668" spans="1:4" x14ac:dyDescent="0.25">
      <c r="A668" s="5"/>
      <c r="B668" s="256" t="s">
        <v>128</v>
      </c>
      <c r="C668" s="194"/>
    </row>
    <row r="669" spans="1:4" x14ac:dyDescent="0.25">
      <c r="A669" s="5"/>
      <c r="B669" s="253" t="s">
        <v>247</v>
      </c>
      <c r="C669" s="194"/>
    </row>
    <row r="670" spans="1:4" x14ac:dyDescent="0.25">
      <c r="A670" s="5"/>
      <c r="B670" s="44" t="s">
        <v>129</v>
      </c>
      <c r="C670" s="194"/>
    </row>
    <row r="671" spans="1:4" ht="29.25" customHeight="1" x14ac:dyDescent="0.25">
      <c r="A671" s="5"/>
      <c r="B671" s="281" t="s">
        <v>599</v>
      </c>
      <c r="C671" s="281"/>
    </row>
    <row r="672" spans="1:4" x14ac:dyDescent="0.25">
      <c r="A672" s="5"/>
      <c r="B672" s="279"/>
      <c r="C672" s="279"/>
    </row>
    <row r="673" spans="1:4" x14ac:dyDescent="0.25">
      <c r="A673" s="5"/>
      <c r="B673" s="261" t="s">
        <v>618</v>
      </c>
      <c r="C673" s="194"/>
    </row>
    <row r="674" spans="1:4" x14ac:dyDescent="0.25">
      <c r="B674" s="281" t="s">
        <v>229</v>
      </c>
      <c r="C674" s="281"/>
    </row>
    <row r="675" spans="1:4" x14ac:dyDescent="0.25">
      <c r="B675" s="10" t="s">
        <v>131</v>
      </c>
      <c r="C675" s="196"/>
    </row>
    <row r="676" spans="1:4" x14ac:dyDescent="0.25">
      <c r="A676" s="5" t="s">
        <v>142</v>
      </c>
      <c r="B676" s="14" t="s">
        <v>157</v>
      </c>
      <c r="C676" s="193">
        <v>27</v>
      </c>
      <c r="D676" s="164">
        <v>150745</v>
      </c>
    </row>
    <row r="677" spans="1:4" x14ac:dyDescent="0.25">
      <c r="A677" s="5" t="s">
        <v>616</v>
      </c>
      <c r="B677" s="14" t="s">
        <v>78</v>
      </c>
      <c r="C677" s="193">
        <v>50000</v>
      </c>
      <c r="D677" s="164">
        <v>3.01</v>
      </c>
    </row>
    <row r="678" spans="1:4" x14ac:dyDescent="0.25">
      <c r="A678" s="5" t="s">
        <v>663</v>
      </c>
      <c r="B678" s="14" t="s">
        <v>79</v>
      </c>
      <c r="C678" s="193">
        <v>800000</v>
      </c>
      <c r="D678" s="164">
        <v>0.19</v>
      </c>
    </row>
    <row r="679" spans="1:4" x14ac:dyDescent="0.25">
      <c r="A679" s="5" t="s">
        <v>664</v>
      </c>
      <c r="B679" s="8" t="s">
        <v>439</v>
      </c>
      <c r="C679" s="193">
        <v>1200000</v>
      </c>
      <c r="D679" s="164">
        <v>0.13</v>
      </c>
    </row>
    <row r="680" spans="1:4" ht="30" x14ac:dyDescent="0.25">
      <c r="A680" s="5" t="s">
        <v>665</v>
      </c>
      <c r="B680" s="18" t="s">
        <v>412</v>
      </c>
      <c r="C680" s="193">
        <v>23000</v>
      </c>
    </row>
    <row r="681" spans="1:4" x14ac:dyDescent="0.25">
      <c r="A681" s="5"/>
      <c r="B681" s="14"/>
    </row>
    <row r="682" spans="1:4" x14ac:dyDescent="0.25">
      <c r="B682" s="255" t="s">
        <v>55</v>
      </c>
    </row>
    <row r="683" spans="1:4" x14ac:dyDescent="0.25">
      <c r="B683" s="256" t="s">
        <v>128</v>
      </c>
      <c r="C683" s="194"/>
    </row>
    <row r="684" spans="1:4" x14ac:dyDescent="0.25">
      <c r="B684" s="296" t="s">
        <v>56</v>
      </c>
      <c r="C684" s="296"/>
    </row>
    <row r="685" spans="1:4" x14ac:dyDescent="0.25">
      <c r="B685" s="10" t="s">
        <v>129</v>
      </c>
      <c r="C685" s="194"/>
    </row>
    <row r="686" spans="1:4" x14ac:dyDescent="0.25">
      <c r="B686" s="281" t="s">
        <v>148</v>
      </c>
      <c r="C686" s="281"/>
    </row>
    <row r="687" spans="1:4" x14ac:dyDescent="0.25">
      <c r="B687" s="256" t="s">
        <v>618</v>
      </c>
      <c r="C687" s="194"/>
    </row>
    <row r="688" spans="1:4" ht="28.5" customHeight="1" x14ac:dyDescent="0.25">
      <c r="B688" s="281" t="s">
        <v>850</v>
      </c>
      <c r="C688" s="281"/>
    </row>
    <row r="689" spans="1:3" x14ac:dyDescent="0.25">
      <c r="B689" s="10" t="s">
        <v>131</v>
      </c>
      <c r="C689" s="194"/>
    </row>
    <row r="690" spans="1:3" x14ac:dyDescent="0.25">
      <c r="A690" s="20" t="s">
        <v>142</v>
      </c>
      <c r="B690" s="14" t="s">
        <v>341</v>
      </c>
      <c r="C690" s="192">
        <v>752</v>
      </c>
    </row>
    <row r="691" spans="1:3" x14ac:dyDescent="0.25">
      <c r="A691" s="20" t="s">
        <v>132</v>
      </c>
      <c r="B691" s="18" t="s">
        <v>66</v>
      </c>
      <c r="C691" s="192">
        <v>365</v>
      </c>
    </row>
    <row r="692" spans="1:3" x14ac:dyDescent="0.25">
      <c r="A692" s="20" t="s">
        <v>616</v>
      </c>
      <c r="B692" s="18" t="s">
        <v>57</v>
      </c>
      <c r="C692" s="192">
        <v>735540</v>
      </c>
    </row>
    <row r="693" spans="1:3" x14ac:dyDescent="0.25">
      <c r="A693" s="20" t="s">
        <v>663</v>
      </c>
      <c r="B693" s="18" t="s">
        <v>323</v>
      </c>
      <c r="C693" s="192">
        <v>174</v>
      </c>
    </row>
    <row r="694" spans="1:3" x14ac:dyDescent="0.25">
      <c r="A694" s="20" t="s">
        <v>135</v>
      </c>
      <c r="B694" s="18" t="s">
        <v>230</v>
      </c>
      <c r="C694" s="192">
        <v>22</v>
      </c>
    </row>
    <row r="695" spans="1:3" x14ac:dyDescent="0.25">
      <c r="A695" s="20" t="s">
        <v>664</v>
      </c>
      <c r="B695" s="18" t="s">
        <v>324</v>
      </c>
      <c r="C695" s="192">
        <v>5956</v>
      </c>
    </row>
    <row r="696" spans="1:3" x14ac:dyDescent="0.25">
      <c r="A696" s="20" t="s">
        <v>58</v>
      </c>
      <c r="B696" s="18" t="s">
        <v>88</v>
      </c>
      <c r="C696" s="192">
        <v>1569</v>
      </c>
    </row>
    <row r="697" spans="1:3" x14ac:dyDescent="0.25">
      <c r="A697" s="20"/>
      <c r="B697" s="18"/>
      <c r="C697" s="194"/>
    </row>
    <row r="698" spans="1:3" x14ac:dyDescent="0.25">
      <c r="B698" s="285" t="s">
        <v>710</v>
      </c>
      <c r="C698" s="285"/>
    </row>
    <row r="699" spans="1:3" x14ac:dyDescent="0.25">
      <c r="B699" s="256" t="s">
        <v>128</v>
      </c>
      <c r="C699" s="194"/>
    </row>
    <row r="700" spans="1:3" x14ac:dyDescent="0.25">
      <c r="B700" s="14" t="s">
        <v>115</v>
      </c>
      <c r="C700" s="194"/>
    </row>
    <row r="701" spans="1:3" x14ac:dyDescent="0.25">
      <c r="B701" s="10" t="s">
        <v>129</v>
      </c>
      <c r="C701" s="194"/>
    </row>
    <row r="702" spans="1:3" ht="27.75" customHeight="1" x14ac:dyDescent="0.25">
      <c r="B702" s="281" t="s">
        <v>392</v>
      </c>
      <c r="C702" s="281"/>
    </row>
    <row r="703" spans="1:3" x14ac:dyDescent="0.25">
      <c r="B703" s="281" t="s">
        <v>276</v>
      </c>
      <c r="C703" s="281"/>
    </row>
    <row r="704" spans="1:3" x14ac:dyDescent="0.25">
      <c r="B704" s="256" t="s">
        <v>618</v>
      </c>
      <c r="C704" s="194"/>
    </row>
    <row r="705" spans="1:4" ht="57.75" customHeight="1" x14ac:dyDescent="0.25">
      <c r="B705" s="281" t="s">
        <v>539</v>
      </c>
      <c r="C705" s="281"/>
    </row>
    <row r="706" spans="1:4" x14ac:dyDescent="0.25">
      <c r="B706" s="10" t="s">
        <v>131</v>
      </c>
      <c r="C706" s="194"/>
    </row>
    <row r="707" spans="1:4" ht="30" x14ac:dyDescent="0.25">
      <c r="A707" s="136" t="s">
        <v>142</v>
      </c>
      <c r="B707" s="100" t="s">
        <v>459</v>
      </c>
      <c r="C707" s="193">
        <v>210</v>
      </c>
      <c r="D707" s="165">
        <v>1481</v>
      </c>
    </row>
    <row r="708" spans="1:4" x14ac:dyDescent="0.25">
      <c r="A708" s="5" t="s">
        <v>616</v>
      </c>
      <c r="B708" s="100" t="s">
        <v>501</v>
      </c>
      <c r="C708" s="193">
        <v>90</v>
      </c>
      <c r="D708" s="165">
        <v>9189</v>
      </c>
    </row>
    <row r="709" spans="1:4" x14ac:dyDescent="0.25">
      <c r="A709" s="5" t="s">
        <v>663</v>
      </c>
      <c r="B709" s="100" t="s">
        <v>502</v>
      </c>
      <c r="C709" s="193">
        <v>9</v>
      </c>
      <c r="D709" s="165">
        <v>3250</v>
      </c>
    </row>
    <row r="710" spans="1:4" ht="12.75" customHeight="1" x14ac:dyDescent="0.25">
      <c r="A710" s="5"/>
      <c r="B710" s="18"/>
      <c r="C710" s="194"/>
    </row>
    <row r="711" spans="1:4" x14ac:dyDescent="0.25">
      <c r="B711" s="255" t="s">
        <v>59</v>
      </c>
    </row>
    <row r="712" spans="1:4" x14ac:dyDescent="0.25">
      <c r="B712" s="256" t="s">
        <v>128</v>
      </c>
      <c r="C712" s="194"/>
    </row>
    <row r="713" spans="1:4" ht="42.75" customHeight="1" x14ac:dyDescent="0.25">
      <c r="B713" s="281" t="s">
        <v>240</v>
      </c>
      <c r="C713" s="281"/>
    </row>
    <row r="714" spans="1:4" x14ac:dyDescent="0.25">
      <c r="B714" s="10" t="s">
        <v>129</v>
      </c>
      <c r="C714" s="194"/>
    </row>
    <row r="715" spans="1:4" ht="28.5" customHeight="1" x14ac:dyDescent="0.25">
      <c r="B715" s="281" t="s">
        <v>503</v>
      </c>
      <c r="C715" s="281"/>
    </row>
    <row r="716" spans="1:4" x14ac:dyDescent="0.25">
      <c r="B716" s="256" t="s">
        <v>618</v>
      </c>
      <c r="C716" s="194"/>
    </row>
    <row r="717" spans="1:4" ht="27.75" customHeight="1" x14ac:dyDescent="0.25">
      <c r="B717" s="281" t="s">
        <v>116</v>
      </c>
      <c r="C717" s="281"/>
    </row>
    <row r="718" spans="1:4" x14ac:dyDescent="0.25">
      <c r="B718" s="10" t="s">
        <v>131</v>
      </c>
      <c r="C718" s="194"/>
    </row>
    <row r="719" spans="1:4" ht="30" x14ac:dyDescent="0.25">
      <c r="A719" s="11" t="s">
        <v>142</v>
      </c>
      <c r="B719" s="18" t="s">
        <v>413</v>
      </c>
    </row>
    <row r="720" spans="1:4" x14ac:dyDescent="0.25">
      <c r="A720" s="11" t="s">
        <v>132</v>
      </c>
      <c r="B720" s="18" t="s">
        <v>158</v>
      </c>
      <c r="C720" s="193">
        <v>1</v>
      </c>
      <c r="D720" s="165">
        <v>600000</v>
      </c>
    </row>
    <row r="721" spans="1:4" x14ac:dyDescent="0.25">
      <c r="A721" s="11" t="s">
        <v>133</v>
      </c>
      <c r="B721" s="18" t="s">
        <v>159</v>
      </c>
      <c r="C721" s="193">
        <v>40</v>
      </c>
      <c r="D721" s="165">
        <v>15000</v>
      </c>
    </row>
    <row r="722" spans="1:4" x14ac:dyDescent="0.25">
      <c r="A722" s="11" t="s">
        <v>134</v>
      </c>
      <c r="B722" s="14" t="s">
        <v>160</v>
      </c>
      <c r="C722" s="193">
        <v>20</v>
      </c>
      <c r="D722" s="165">
        <v>50000</v>
      </c>
    </row>
    <row r="723" spans="1:4" ht="30" x14ac:dyDescent="0.25">
      <c r="A723" s="11" t="s">
        <v>143</v>
      </c>
      <c r="B723" s="253" t="s">
        <v>325</v>
      </c>
      <c r="C723" s="193">
        <v>7</v>
      </c>
      <c r="D723" s="165">
        <v>100000</v>
      </c>
    </row>
    <row r="724" spans="1:4" x14ac:dyDescent="0.25">
      <c r="A724" s="11" t="s">
        <v>53</v>
      </c>
      <c r="B724" s="254" t="s">
        <v>326</v>
      </c>
      <c r="C724" s="193">
        <v>100000</v>
      </c>
      <c r="D724" s="165">
        <v>7</v>
      </c>
    </row>
    <row r="725" spans="1:4" ht="30" x14ac:dyDescent="0.25">
      <c r="A725" s="11" t="s">
        <v>616</v>
      </c>
      <c r="B725" s="253" t="s">
        <v>551</v>
      </c>
      <c r="C725" s="193">
        <v>680000</v>
      </c>
      <c r="D725" s="165">
        <v>0.22</v>
      </c>
    </row>
    <row r="727" spans="1:4" x14ac:dyDescent="0.25">
      <c r="B727" s="282" t="s">
        <v>241</v>
      </c>
      <c r="C727" s="282"/>
    </row>
    <row r="728" spans="1:4" x14ac:dyDescent="0.25">
      <c r="B728" s="256" t="s">
        <v>128</v>
      </c>
      <c r="C728" s="194"/>
    </row>
    <row r="729" spans="1:4" x14ac:dyDescent="0.25">
      <c r="B729" s="281" t="s">
        <v>231</v>
      </c>
      <c r="C729" s="281"/>
    </row>
    <row r="730" spans="1:4" x14ac:dyDescent="0.25">
      <c r="B730" s="10" t="s">
        <v>129</v>
      </c>
      <c r="C730" s="194"/>
    </row>
    <row r="731" spans="1:4" ht="45" customHeight="1" x14ac:dyDescent="0.25">
      <c r="B731" s="281" t="s">
        <v>393</v>
      </c>
      <c r="C731" s="281"/>
    </row>
    <row r="732" spans="1:4" x14ac:dyDescent="0.25">
      <c r="B732" s="256" t="s">
        <v>618</v>
      </c>
      <c r="C732" s="194"/>
    </row>
    <row r="733" spans="1:4" ht="45" customHeight="1" x14ac:dyDescent="0.25">
      <c r="B733" s="281" t="s">
        <v>414</v>
      </c>
      <c r="C733" s="281"/>
    </row>
    <row r="734" spans="1:4" x14ac:dyDescent="0.25">
      <c r="B734" s="10" t="s">
        <v>131</v>
      </c>
      <c r="C734" s="194"/>
    </row>
    <row r="735" spans="1:4" x14ac:dyDescent="0.25">
      <c r="A735" s="5" t="s">
        <v>142</v>
      </c>
      <c r="B735" s="18" t="s">
        <v>60</v>
      </c>
      <c r="C735" s="203">
        <v>572</v>
      </c>
      <c r="D735" s="164">
        <v>5133</v>
      </c>
    </row>
    <row r="736" spans="1:4" x14ac:dyDescent="0.25">
      <c r="A736" s="5" t="s">
        <v>616</v>
      </c>
      <c r="B736" s="14" t="s">
        <v>327</v>
      </c>
      <c r="C736" s="203">
        <v>280</v>
      </c>
    </row>
    <row r="737" spans="1:4" x14ac:dyDescent="0.25">
      <c r="A737" s="93" t="s">
        <v>48</v>
      </c>
      <c r="B737" s="73" t="s">
        <v>232</v>
      </c>
      <c r="C737" s="203">
        <v>27</v>
      </c>
    </row>
    <row r="738" spans="1:4" x14ac:dyDescent="0.25">
      <c r="A738" s="5"/>
      <c r="B738" s="18"/>
      <c r="C738" s="194"/>
    </row>
    <row r="739" spans="1:4" x14ac:dyDescent="0.25">
      <c r="B739" s="282" t="s">
        <v>61</v>
      </c>
      <c r="C739" s="282"/>
    </row>
    <row r="740" spans="1:4" x14ac:dyDescent="0.25">
      <c r="B740" s="256" t="s">
        <v>128</v>
      </c>
      <c r="C740" s="194"/>
    </row>
    <row r="741" spans="1:4" x14ac:dyDescent="0.25">
      <c r="B741" s="296" t="s">
        <v>62</v>
      </c>
      <c r="C741" s="296"/>
    </row>
    <row r="742" spans="1:4" x14ac:dyDescent="0.25">
      <c r="B742" s="10" t="s">
        <v>129</v>
      </c>
      <c r="C742" s="194"/>
    </row>
    <row r="743" spans="1:4" x14ac:dyDescent="0.25">
      <c r="B743" s="281" t="s">
        <v>63</v>
      </c>
      <c r="C743" s="281"/>
    </row>
    <row r="744" spans="1:4" x14ac:dyDescent="0.25">
      <c r="B744" s="256" t="s">
        <v>618</v>
      </c>
      <c r="C744" s="194"/>
    </row>
    <row r="745" spans="1:4" x14ac:dyDescent="0.25">
      <c r="B745" s="281" t="s">
        <v>64</v>
      </c>
      <c r="C745" s="281"/>
    </row>
    <row r="746" spans="1:4" x14ac:dyDescent="0.25">
      <c r="B746" s="10" t="s">
        <v>131</v>
      </c>
      <c r="C746" s="194"/>
    </row>
    <row r="747" spans="1:4" ht="16.5" customHeight="1" x14ac:dyDescent="0.25">
      <c r="A747" s="5" t="s">
        <v>142</v>
      </c>
      <c r="B747" s="40" t="s">
        <v>415</v>
      </c>
      <c r="C747" s="198">
        <v>3334</v>
      </c>
      <c r="D747" s="171">
        <v>1562.63</v>
      </c>
    </row>
    <row r="748" spans="1:4" x14ac:dyDescent="0.25">
      <c r="A748" s="5" t="s">
        <v>616</v>
      </c>
      <c r="B748" s="14" t="s">
        <v>106</v>
      </c>
      <c r="C748" s="198">
        <v>360</v>
      </c>
    </row>
    <row r="749" spans="1:4" x14ac:dyDescent="0.25">
      <c r="A749" s="5"/>
      <c r="B749" s="14"/>
      <c r="C749" s="194"/>
    </row>
    <row r="750" spans="1:4" x14ac:dyDescent="0.25">
      <c r="B750" s="282" t="s">
        <v>711</v>
      </c>
      <c r="C750" s="282"/>
    </row>
    <row r="751" spans="1:4" x14ac:dyDescent="0.25">
      <c r="B751" s="256" t="s">
        <v>128</v>
      </c>
      <c r="C751" s="194"/>
    </row>
    <row r="752" spans="1:4" ht="28.5" customHeight="1" x14ac:dyDescent="0.25">
      <c r="B752" s="281" t="s">
        <v>426</v>
      </c>
      <c r="C752" s="281"/>
    </row>
    <row r="753" spans="1:4" x14ac:dyDescent="0.25">
      <c r="B753" s="10" t="s">
        <v>129</v>
      </c>
      <c r="C753" s="194"/>
    </row>
    <row r="754" spans="1:4" x14ac:dyDescent="0.25">
      <c r="B754" s="281" t="s">
        <v>194</v>
      </c>
      <c r="C754" s="281"/>
    </row>
    <row r="755" spans="1:4" x14ac:dyDescent="0.25">
      <c r="B755" s="256" t="s">
        <v>618</v>
      </c>
      <c r="C755" s="194"/>
    </row>
    <row r="756" spans="1:4" x14ac:dyDescent="0.25">
      <c r="B756" s="281" t="s">
        <v>92</v>
      </c>
      <c r="C756" s="281"/>
    </row>
    <row r="757" spans="1:4" x14ac:dyDescent="0.25">
      <c r="B757" s="10" t="s">
        <v>131</v>
      </c>
      <c r="C757" s="194"/>
    </row>
    <row r="758" spans="1:4" x14ac:dyDescent="0.25">
      <c r="A758" s="5" t="s">
        <v>142</v>
      </c>
      <c r="B758" s="18" t="s">
        <v>93</v>
      </c>
      <c r="C758" s="203">
        <v>1</v>
      </c>
      <c r="D758" s="170"/>
    </row>
    <row r="759" spans="1:4" x14ac:dyDescent="0.25">
      <c r="A759" s="5" t="s">
        <v>616</v>
      </c>
      <c r="B759" s="18" t="s">
        <v>716</v>
      </c>
      <c r="C759" s="203">
        <v>65</v>
      </c>
      <c r="D759" s="170">
        <v>7500</v>
      </c>
    </row>
    <row r="760" spans="1:4" x14ac:dyDescent="0.25">
      <c r="A760" s="5"/>
      <c r="B760" s="18"/>
      <c r="C760" s="194"/>
    </row>
    <row r="761" spans="1:4" x14ac:dyDescent="0.25">
      <c r="B761" s="255" t="s">
        <v>94</v>
      </c>
    </row>
    <row r="762" spans="1:4" x14ac:dyDescent="0.25">
      <c r="B762" s="256" t="s">
        <v>128</v>
      </c>
      <c r="C762" s="194"/>
    </row>
    <row r="763" spans="1:4" ht="28.5" customHeight="1" x14ac:dyDescent="0.25">
      <c r="B763" s="281" t="s">
        <v>427</v>
      </c>
      <c r="C763" s="281"/>
    </row>
    <row r="764" spans="1:4" x14ac:dyDescent="0.25">
      <c r="B764" s="10" t="s">
        <v>129</v>
      </c>
      <c r="C764" s="194"/>
    </row>
    <row r="765" spans="1:4" x14ac:dyDescent="0.25">
      <c r="B765" s="281" t="s">
        <v>504</v>
      </c>
      <c r="C765" s="281"/>
    </row>
    <row r="766" spans="1:4" x14ac:dyDescent="0.25">
      <c r="B766" s="256" t="s">
        <v>618</v>
      </c>
      <c r="C766" s="194"/>
    </row>
    <row r="767" spans="1:4" x14ac:dyDescent="0.25">
      <c r="B767" s="281" t="s">
        <v>95</v>
      </c>
      <c r="C767" s="281"/>
    </row>
    <row r="768" spans="1:4" x14ac:dyDescent="0.25">
      <c r="B768" s="10" t="s">
        <v>15</v>
      </c>
    </row>
    <row r="769" spans="1:4" x14ac:dyDescent="0.25">
      <c r="A769" s="5" t="s">
        <v>142</v>
      </c>
      <c r="B769" s="18" t="s">
        <v>647</v>
      </c>
      <c r="C769" s="203">
        <v>26</v>
      </c>
      <c r="D769" s="170">
        <v>21460</v>
      </c>
    </row>
    <row r="770" spans="1:4" x14ac:dyDescent="0.25">
      <c r="A770" s="5" t="s">
        <v>132</v>
      </c>
      <c r="B770" s="18" t="s">
        <v>248</v>
      </c>
      <c r="C770" s="203">
        <v>17</v>
      </c>
      <c r="D770" s="170">
        <v>13273</v>
      </c>
    </row>
    <row r="771" spans="1:4" x14ac:dyDescent="0.25">
      <c r="A771" s="11" t="s">
        <v>133</v>
      </c>
      <c r="B771" s="73" t="s">
        <v>249</v>
      </c>
      <c r="C771" s="203">
        <v>9</v>
      </c>
      <c r="D771" s="170">
        <v>36924</v>
      </c>
    </row>
    <row r="774" spans="1:4" s="14" customFormat="1" ht="15.75" x14ac:dyDescent="0.25">
      <c r="A774" s="286" t="s">
        <v>702</v>
      </c>
      <c r="B774" s="286"/>
      <c r="C774" s="286"/>
      <c r="D774" s="167"/>
    </row>
    <row r="775" spans="1:4" s="14" customFormat="1" x14ac:dyDescent="0.25">
      <c r="A775" s="281" t="s">
        <v>125</v>
      </c>
      <c r="B775" s="281"/>
      <c r="C775" s="194"/>
      <c r="D775" s="167"/>
    </row>
    <row r="776" spans="1:4" s="14" customFormat="1" ht="75" customHeight="1" x14ac:dyDescent="0.25">
      <c r="A776" s="287" t="s">
        <v>540</v>
      </c>
      <c r="B776" s="287"/>
      <c r="C776" s="287"/>
      <c r="D776" s="167"/>
    </row>
    <row r="778" spans="1:4" s="14" customFormat="1" x14ac:dyDescent="0.25">
      <c r="A778" s="5"/>
      <c r="B778" s="282" t="s">
        <v>29</v>
      </c>
      <c r="C778" s="282"/>
      <c r="D778" s="167"/>
    </row>
    <row r="779" spans="1:4" s="14" customFormat="1" x14ac:dyDescent="0.25">
      <c r="A779" s="5"/>
      <c r="B779" s="10" t="s">
        <v>128</v>
      </c>
      <c r="C779" s="196"/>
      <c r="D779" s="167"/>
    </row>
    <row r="780" spans="1:4" s="14" customFormat="1" x14ac:dyDescent="0.25">
      <c r="A780" s="5"/>
      <c r="B780" s="281" t="s">
        <v>473</v>
      </c>
      <c r="C780" s="281"/>
      <c r="D780" s="167"/>
    </row>
    <row r="781" spans="1:4" s="14" customFormat="1" x14ac:dyDescent="0.25">
      <c r="A781" s="5"/>
      <c r="B781" s="10" t="s">
        <v>129</v>
      </c>
      <c r="C781" s="196"/>
      <c r="D781" s="167"/>
    </row>
    <row r="782" spans="1:4" s="14" customFormat="1" x14ac:dyDescent="0.25">
      <c r="A782" s="5"/>
      <c r="B782" s="281" t="s">
        <v>472</v>
      </c>
      <c r="C782" s="281"/>
      <c r="D782" s="167"/>
    </row>
    <row r="783" spans="1:4" s="14" customFormat="1" x14ac:dyDescent="0.25">
      <c r="A783" s="5"/>
      <c r="B783" s="279"/>
      <c r="C783" s="279"/>
      <c r="D783" s="167"/>
    </row>
    <row r="784" spans="1:4" s="14" customFormat="1" x14ac:dyDescent="0.25">
      <c r="A784" s="5"/>
      <c r="B784" s="256" t="s">
        <v>618</v>
      </c>
      <c r="C784" s="196"/>
      <c r="D784" s="167"/>
    </row>
    <row r="785" spans="1:4" s="14" customFormat="1" x14ac:dyDescent="0.25">
      <c r="A785" s="5"/>
      <c r="B785" s="281" t="s">
        <v>31</v>
      </c>
      <c r="C785" s="281"/>
      <c r="D785" s="167"/>
    </row>
    <row r="786" spans="1:4" s="14" customFormat="1" x14ac:dyDescent="0.25">
      <c r="A786" s="5"/>
      <c r="B786" s="10" t="s">
        <v>131</v>
      </c>
      <c r="C786" s="196"/>
      <c r="D786" s="167"/>
    </row>
    <row r="787" spans="1:4" s="14" customFormat="1" x14ac:dyDescent="0.25">
      <c r="A787" s="20" t="s">
        <v>142</v>
      </c>
      <c r="B787" s="39" t="s">
        <v>212</v>
      </c>
      <c r="C787" s="271">
        <v>3410</v>
      </c>
      <c r="D787" s="182">
        <v>383.45</v>
      </c>
    </row>
    <row r="788" spans="1:4" s="14" customFormat="1" x14ac:dyDescent="0.25">
      <c r="A788" s="20" t="s">
        <v>616</v>
      </c>
      <c r="B788" s="39" t="s">
        <v>80</v>
      </c>
      <c r="C788" s="271">
        <v>14963</v>
      </c>
      <c r="D788" s="182">
        <v>977.88</v>
      </c>
    </row>
    <row r="789" spans="1:4" s="14" customFormat="1" x14ac:dyDescent="0.25">
      <c r="A789" s="20" t="s">
        <v>663</v>
      </c>
      <c r="B789" s="39" t="s">
        <v>213</v>
      </c>
      <c r="C789" s="271"/>
      <c r="D789" s="182"/>
    </row>
    <row r="790" spans="1:4" s="14" customFormat="1" ht="30.75" customHeight="1" x14ac:dyDescent="0.25">
      <c r="A790" s="20" t="s">
        <v>135</v>
      </c>
      <c r="B790" s="86" t="s">
        <v>552</v>
      </c>
      <c r="C790" s="271">
        <v>1232</v>
      </c>
      <c r="D790" s="182">
        <v>3425.5</v>
      </c>
    </row>
    <row r="791" spans="1:4" s="14" customFormat="1" ht="30" x14ac:dyDescent="0.25">
      <c r="A791" s="20" t="s">
        <v>136</v>
      </c>
      <c r="B791" s="18" t="s">
        <v>471</v>
      </c>
      <c r="C791" s="271">
        <v>14834</v>
      </c>
      <c r="D791" s="164">
        <v>229.99</v>
      </c>
    </row>
    <row r="792" spans="1:4" s="14" customFormat="1" x14ac:dyDescent="0.25">
      <c r="A792" s="5"/>
      <c r="C792" s="194"/>
      <c r="D792" s="167"/>
    </row>
    <row r="793" spans="1:4" s="14" customFormat="1" x14ac:dyDescent="0.25">
      <c r="A793" s="5"/>
      <c r="B793" s="282" t="s">
        <v>32</v>
      </c>
      <c r="C793" s="282"/>
      <c r="D793" s="167"/>
    </row>
    <row r="794" spans="1:4" s="14" customFormat="1" x14ac:dyDescent="0.25">
      <c r="A794" s="5"/>
      <c r="B794" s="10" t="s">
        <v>128</v>
      </c>
      <c r="C794" s="196"/>
      <c r="D794" s="167"/>
    </row>
    <row r="795" spans="1:4" s="14" customFormat="1" ht="15" customHeight="1" x14ac:dyDescent="0.25">
      <c r="A795" s="5"/>
      <c r="B795" s="281" t="s">
        <v>470</v>
      </c>
      <c r="C795" s="281"/>
      <c r="D795" s="281"/>
    </row>
    <row r="796" spans="1:4" s="14" customFormat="1" x14ac:dyDescent="0.25">
      <c r="A796" s="5"/>
      <c r="B796" s="10" t="s">
        <v>129</v>
      </c>
      <c r="C796" s="196"/>
      <c r="D796" s="167"/>
    </row>
    <row r="797" spans="1:4" s="14" customFormat="1" x14ac:dyDescent="0.25">
      <c r="A797" s="5"/>
      <c r="B797" s="281" t="s">
        <v>469</v>
      </c>
      <c r="C797" s="281"/>
      <c r="D797" s="167"/>
    </row>
    <row r="798" spans="1:4" s="14" customFormat="1" x14ac:dyDescent="0.25">
      <c r="A798" s="5"/>
      <c r="B798" s="256" t="s">
        <v>618</v>
      </c>
      <c r="C798" s="196"/>
      <c r="D798" s="167"/>
    </row>
    <row r="799" spans="1:4" s="14" customFormat="1" x14ac:dyDescent="0.25">
      <c r="A799" s="5"/>
      <c r="B799" s="281" t="s">
        <v>468</v>
      </c>
      <c r="C799" s="281"/>
      <c r="D799" s="167"/>
    </row>
    <row r="800" spans="1:4" s="14" customFormat="1" x14ac:dyDescent="0.25">
      <c r="A800" s="5"/>
      <c r="B800" s="10" t="s">
        <v>131</v>
      </c>
      <c r="C800" s="196"/>
      <c r="D800" s="167"/>
    </row>
    <row r="801" spans="1:4" s="14" customFormat="1" x14ac:dyDescent="0.25">
      <c r="A801" s="20" t="s">
        <v>142</v>
      </c>
      <c r="B801" s="253" t="s">
        <v>300</v>
      </c>
      <c r="C801" s="194"/>
      <c r="D801" s="167"/>
    </row>
    <row r="802" spans="1:4" s="14" customFormat="1" x14ac:dyDescent="0.25">
      <c r="A802" s="20" t="s">
        <v>132</v>
      </c>
      <c r="B802" s="253" t="s">
        <v>81</v>
      </c>
      <c r="C802" s="193">
        <v>213</v>
      </c>
      <c r="D802" s="165">
        <v>31.4</v>
      </c>
    </row>
    <row r="803" spans="1:4" s="14" customFormat="1" x14ac:dyDescent="0.25">
      <c r="A803" s="20" t="s">
        <v>133</v>
      </c>
      <c r="B803" s="253" t="s">
        <v>82</v>
      </c>
      <c r="C803" s="193">
        <v>7200</v>
      </c>
      <c r="D803" s="165">
        <v>46.38</v>
      </c>
    </row>
    <row r="804" spans="1:4" s="14" customFormat="1" x14ac:dyDescent="0.25">
      <c r="A804" s="20" t="s">
        <v>134</v>
      </c>
      <c r="B804" s="257" t="s">
        <v>603</v>
      </c>
      <c r="C804" s="193">
        <v>48</v>
      </c>
      <c r="D804" s="165">
        <v>1765</v>
      </c>
    </row>
    <row r="805" spans="1:4" s="14" customFormat="1" ht="30" x14ac:dyDescent="0.25">
      <c r="A805" s="47" t="s">
        <v>143</v>
      </c>
      <c r="B805" s="257" t="s">
        <v>553</v>
      </c>
      <c r="C805" s="193">
        <v>105</v>
      </c>
      <c r="D805" s="165">
        <v>312</v>
      </c>
    </row>
    <row r="806" spans="1:4" s="14" customFormat="1" ht="30" x14ac:dyDescent="0.25">
      <c r="A806" s="47" t="s">
        <v>53</v>
      </c>
      <c r="B806" s="257" t="s">
        <v>560</v>
      </c>
      <c r="C806" s="193">
        <v>79145</v>
      </c>
      <c r="D806" s="165">
        <v>13.45</v>
      </c>
    </row>
    <row r="807" spans="1:4" s="14" customFormat="1" x14ac:dyDescent="0.25">
      <c r="A807" s="20" t="s">
        <v>616</v>
      </c>
      <c r="B807" s="253" t="s">
        <v>214</v>
      </c>
      <c r="C807" s="193"/>
      <c r="D807" s="165"/>
    </row>
    <row r="808" spans="1:4" s="14" customFormat="1" ht="18" customHeight="1" x14ac:dyDescent="0.25">
      <c r="A808" s="20" t="s">
        <v>48</v>
      </c>
      <c r="B808" s="41" t="s">
        <v>250</v>
      </c>
      <c r="C808" s="193">
        <v>729</v>
      </c>
      <c r="D808" s="165">
        <v>30.31</v>
      </c>
    </row>
    <row r="809" spans="1:4" s="14" customFormat="1" x14ac:dyDescent="0.25">
      <c r="A809" s="20" t="s">
        <v>49</v>
      </c>
      <c r="B809" s="253" t="s">
        <v>505</v>
      </c>
      <c r="C809" s="193">
        <v>7380</v>
      </c>
      <c r="D809" s="165">
        <v>284.57</v>
      </c>
    </row>
    <row r="810" spans="1:4" s="14" customFormat="1" ht="30" x14ac:dyDescent="0.25">
      <c r="A810" s="20" t="s">
        <v>50</v>
      </c>
      <c r="B810" s="253" t="s">
        <v>281</v>
      </c>
      <c r="C810" s="193">
        <v>4340772</v>
      </c>
      <c r="D810" s="165" t="s">
        <v>812</v>
      </c>
    </row>
    <row r="811" spans="1:4" s="14" customFormat="1" x14ac:dyDescent="0.25">
      <c r="A811" s="20" t="s">
        <v>184</v>
      </c>
      <c r="B811" s="253" t="s">
        <v>252</v>
      </c>
      <c r="C811" s="193">
        <v>578</v>
      </c>
      <c r="D811" s="165">
        <v>4041.92</v>
      </c>
    </row>
    <row r="812" spans="1:4" s="14" customFormat="1" ht="27.75" customHeight="1" x14ac:dyDescent="0.25">
      <c r="A812" s="20" t="s">
        <v>215</v>
      </c>
      <c r="B812" s="253" t="s">
        <v>604</v>
      </c>
      <c r="C812" s="193">
        <v>365570</v>
      </c>
      <c r="D812" s="165">
        <v>3.38</v>
      </c>
    </row>
    <row r="813" spans="1:4" s="14" customFormat="1" ht="30" x14ac:dyDescent="0.25">
      <c r="A813" s="20" t="s">
        <v>216</v>
      </c>
      <c r="B813" s="253" t="s">
        <v>258</v>
      </c>
      <c r="C813" s="193">
        <v>11800</v>
      </c>
      <c r="D813" s="165" t="s">
        <v>789</v>
      </c>
    </row>
    <row r="814" spans="1:4" s="14" customFormat="1" x14ac:dyDescent="0.25">
      <c r="A814" s="20"/>
      <c r="B814" s="253"/>
      <c r="C814" s="194"/>
      <c r="D814" s="167"/>
    </row>
    <row r="815" spans="1:4" s="14" customFormat="1" x14ac:dyDescent="0.25">
      <c r="A815" s="5"/>
      <c r="B815" s="22" t="s">
        <v>163</v>
      </c>
      <c r="C815" s="194"/>
      <c r="D815" s="167"/>
    </row>
    <row r="816" spans="1:4" s="14" customFormat="1" x14ac:dyDescent="0.25">
      <c r="A816" s="5"/>
      <c r="B816" s="10" t="s">
        <v>128</v>
      </c>
      <c r="C816" s="194"/>
      <c r="D816" s="167"/>
    </row>
    <row r="817" spans="1:4" s="14" customFormat="1" x14ac:dyDescent="0.25">
      <c r="A817" s="5"/>
      <c r="B817" s="281" t="s">
        <v>217</v>
      </c>
      <c r="C817" s="281"/>
      <c r="D817" s="167"/>
    </row>
    <row r="818" spans="1:4" s="14" customFormat="1" x14ac:dyDescent="0.25">
      <c r="A818" s="5"/>
      <c r="B818" s="10" t="s">
        <v>129</v>
      </c>
      <c r="C818" s="194"/>
      <c r="D818" s="167"/>
    </row>
    <row r="819" spans="1:4" s="14" customFormat="1" x14ac:dyDescent="0.25">
      <c r="A819" s="5"/>
      <c r="B819" s="296" t="s">
        <v>164</v>
      </c>
      <c r="C819" s="296"/>
      <c r="D819" s="167"/>
    </row>
    <row r="820" spans="1:4" s="14" customFormat="1" x14ac:dyDescent="0.25">
      <c r="A820" s="5"/>
      <c r="B820" s="256" t="s">
        <v>618</v>
      </c>
      <c r="C820" s="194"/>
      <c r="D820" s="167"/>
    </row>
    <row r="821" spans="1:4" s="14" customFormat="1" x14ac:dyDescent="0.25">
      <c r="A821" s="5"/>
      <c r="B821" s="14" t="s">
        <v>42</v>
      </c>
      <c r="C821" s="194"/>
      <c r="D821" s="167"/>
    </row>
    <row r="822" spans="1:4" s="14" customFormat="1" x14ac:dyDescent="0.25">
      <c r="A822" s="20"/>
      <c r="B822" s="10" t="s">
        <v>15</v>
      </c>
      <c r="C822" s="196"/>
      <c r="D822" s="167"/>
    </row>
    <row r="823" spans="1:4" s="14" customFormat="1" x14ac:dyDescent="0.25">
      <c r="A823" s="5" t="s">
        <v>142</v>
      </c>
      <c r="B823" s="18" t="s">
        <v>218</v>
      </c>
      <c r="C823" s="194">
        <v>5000</v>
      </c>
      <c r="D823" s="165">
        <v>3606</v>
      </c>
    </row>
    <row r="824" spans="1:4" s="14" customFormat="1" x14ac:dyDescent="0.25">
      <c r="A824" s="5"/>
      <c r="C824" s="194"/>
      <c r="D824" s="167"/>
    </row>
    <row r="825" spans="1:4" s="14" customFormat="1" x14ac:dyDescent="0.25">
      <c r="A825" s="5"/>
      <c r="B825" s="282" t="s">
        <v>713</v>
      </c>
      <c r="C825" s="282"/>
      <c r="D825" s="167"/>
    </row>
    <row r="826" spans="1:4" s="14" customFormat="1" x14ac:dyDescent="0.25">
      <c r="A826" s="5"/>
      <c r="B826" s="10" t="s">
        <v>128</v>
      </c>
      <c r="C826" s="196"/>
      <c r="D826" s="167"/>
    </row>
    <row r="827" spans="1:4" s="14" customFormat="1" ht="42.75" customHeight="1" x14ac:dyDescent="0.25">
      <c r="A827" s="5"/>
      <c r="B827" s="281" t="s">
        <v>198</v>
      </c>
      <c r="C827" s="281"/>
      <c r="D827" s="167"/>
    </row>
    <row r="828" spans="1:4" s="14" customFormat="1" x14ac:dyDescent="0.25">
      <c r="A828" s="5"/>
      <c r="B828" s="10" t="s">
        <v>129</v>
      </c>
      <c r="C828" s="196"/>
      <c r="D828" s="167"/>
    </row>
    <row r="829" spans="1:4" s="14" customFormat="1" ht="29.25" customHeight="1" x14ac:dyDescent="0.25">
      <c r="A829" s="5"/>
      <c r="B829" s="281" t="s">
        <v>117</v>
      </c>
      <c r="C829" s="281"/>
      <c r="D829" s="167"/>
    </row>
    <row r="830" spans="1:4" s="14" customFormat="1" x14ac:dyDescent="0.25">
      <c r="A830" s="5"/>
      <c r="B830" s="256" t="s">
        <v>618</v>
      </c>
      <c r="C830" s="196"/>
      <c r="D830" s="167"/>
    </row>
    <row r="831" spans="1:4" s="14" customFormat="1" x14ac:dyDescent="0.25">
      <c r="A831" s="5"/>
      <c r="B831" s="18" t="s">
        <v>178</v>
      </c>
      <c r="C831" s="196"/>
      <c r="D831" s="167"/>
    </row>
    <row r="832" spans="1:4" s="14" customFormat="1" x14ac:dyDescent="0.25">
      <c r="A832" s="5"/>
      <c r="B832" s="10" t="s">
        <v>15</v>
      </c>
      <c r="C832" s="196"/>
      <c r="D832" s="167"/>
    </row>
    <row r="833" spans="1:4" s="14" customFormat="1" x14ac:dyDescent="0.25">
      <c r="A833" s="5" t="s">
        <v>142</v>
      </c>
      <c r="B833" s="18" t="s">
        <v>253</v>
      </c>
      <c r="C833" s="194">
        <v>206</v>
      </c>
      <c r="D833" s="164">
        <v>77.489999999999995</v>
      </c>
    </row>
    <row r="834" spans="1:4" s="14" customFormat="1" x14ac:dyDescent="0.25">
      <c r="A834" s="5"/>
      <c r="C834" s="194"/>
      <c r="D834" s="167"/>
    </row>
    <row r="835" spans="1:4" s="8" customFormat="1" x14ac:dyDescent="0.25">
      <c r="A835" s="20"/>
      <c r="B835" s="282" t="s">
        <v>272</v>
      </c>
      <c r="C835" s="282"/>
      <c r="D835" s="167"/>
    </row>
    <row r="836" spans="1:4" s="8" customFormat="1" x14ac:dyDescent="0.25">
      <c r="A836" s="20"/>
      <c r="B836" s="10" t="s">
        <v>128</v>
      </c>
      <c r="C836" s="196"/>
      <c r="D836" s="167"/>
    </row>
    <row r="837" spans="1:4" s="8" customFormat="1" x14ac:dyDescent="0.25">
      <c r="A837" s="20"/>
      <c r="B837" s="281" t="s">
        <v>261</v>
      </c>
      <c r="C837" s="281"/>
      <c r="D837" s="167"/>
    </row>
    <row r="838" spans="1:4" s="8" customFormat="1" x14ac:dyDescent="0.25">
      <c r="A838" s="20"/>
      <c r="B838" s="279"/>
      <c r="C838" s="279"/>
      <c r="D838" s="167"/>
    </row>
    <row r="839" spans="1:4" s="8" customFormat="1" x14ac:dyDescent="0.25">
      <c r="A839" s="20"/>
      <c r="B839" s="279"/>
      <c r="C839" s="279"/>
      <c r="D839" s="167"/>
    </row>
    <row r="840" spans="1:4" s="8" customFormat="1" x14ac:dyDescent="0.25">
      <c r="A840" s="20"/>
      <c r="B840" s="279"/>
      <c r="C840" s="279"/>
      <c r="D840" s="167"/>
    </row>
    <row r="841" spans="1:4" s="8" customFormat="1" x14ac:dyDescent="0.25">
      <c r="A841" s="20"/>
      <c r="B841" s="10" t="s">
        <v>129</v>
      </c>
      <c r="C841" s="196"/>
      <c r="D841" s="167"/>
    </row>
    <row r="842" spans="1:4" s="8" customFormat="1" ht="63.75" customHeight="1" x14ac:dyDescent="0.25">
      <c r="A842" s="20"/>
      <c r="B842" s="281" t="s">
        <v>648</v>
      </c>
      <c r="C842" s="281"/>
      <c r="D842" s="281"/>
    </row>
    <row r="843" spans="1:4" s="8" customFormat="1" x14ac:dyDescent="0.25">
      <c r="A843" s="20"/>
      <c r="B843" s="256" t="s">
        <v>618</v>
      </c>
      <c r="C843" s="196"/>
      <c r="D843" s="167"/>
    </row>
    <row r="844" spans="1:4" s="8" customFormat="1" x14ac:dyDescent="0.25">
      <c r="A844" s="20"/>
      <c r="B844" s="18" t="s">
        <v>275</v>
      </c>
      <c r="C844" s="196"/>
      <c r="D844" s="167"/>
    </row>
    <row r="845" spans="1:4" s="8" customFormat="1" x14ac:dyDescent="0.25">
      <c r="A845" s="20"/>
      <c r="B845" s="10" t="s">
        <v>131</v>
      </c>
      <c r="C845" s="196"/>
      <c r="D845" s="167"/>
    </row>
    <row r="846" spans="1:4" s="149" customFormat="1" ht="30.75" customHeight="1" x14ac:dyDescent="0.25">
      <c r="A846" s="5" t="s">
        <v>142</v>
      </c>
      <c r="B846" s="18" t="s">
        <v>640</v>
      </c>
      <c r="C846" s="193">
        <v>66</v>
      </c>
      <c r="D846" s="165">
        <v>42.98</v>
      </c>
    </row>
    <row r="847" spans="1:4" s="149" customFormat="1" x14ac:dyDescent="0.25">
      <c r="A847" s="5" t="s">
        <v>616</v>
      </c>
      <c r="B847" s="18" t="s">
        <v>263</v>
      </c>
      <c r="C847" s="193">
        <v>10</v>
      </c>
      <c r="D847" s="165">
        <v>3492.4</v>
      </c>
    </row>
    <row r="848" spans="1:4" s="149" customFormat="1" ht="30" x14ac:dyDescent="0.25">
      <c r="A848" s="5" t="s">
        <v>663</v>
      </c>
      <c r="B848" s="18" t="s">
        <v>97</v>
      </c>
      <c r="C848" s="193">
        <v>31</v>
      </c>
      <c r="D848" s="165">
        <v>58.21</v>
      </c>
    </row>
    <row r="849" spans="1:4" s="14" customFormat="1" ht="30" x14ac:dyDescent="0.25">
      <c r="A849" s="5" t="s">
        <v>664</v>
      </c>
      <c r="B849" s="18" t="s">
        <v>479</v>
      </c>
      <c r="C849" s="193">
        <v>4</v>
      </c>
      <c r="D849" s="165">
        <v>177.65</v>
      </c>
    </row>
    <row r="850" spans="1:4" s="14" customFormat="1" x14ac:dyDescent="0.25">
      <c r="A850" s="5"/>
      <c r="B850" s="18"/>
      <c r="C850" s="193"/>
      <c r="D850" s="165"/>
    </row>
    <row r="851" spans="1:4" s="14" customFormat="1" x14ac:dyDescent="0.25">
      <c r="A851" s="5"/>
      <c r="B851" s="35" t="s">
        <v>89</v>
      </c>
      <c r="C851" s="196"/>
      <c r="D851" s="167"/>
    </row>
    <row r="852" spans="1:4" s="14" customFormat="1" x14ac:dyDescent="0.25">
      <c r="A852" s="5"/>
      <c r="B852" s="10" t="s">
        <v>128</v>
      </c>
      <c r="C852" s="196"/>
      <c r="D852" s="167"/>
    </row>
    <row r="853" spans="1:4" s="14" customFormat="1" x14ac:dyDescent="0.25">
      <c r="A853" s="5"/>
      <c r="B853" s="281" t="s">
        <v>541</v>
      </c>
      <c r="C853" s="281"/>
      <c r="D853" s="167"/>
    </row>
    <row r="854" spans="1:4" s="14" customFormat="1" x14ac:dyDescent="0.25">
      <c r="A854" s="5"/>
      <c r="B854" s="10" t="s">
        <v>129</v>
      </c>
      <c r="C854" s="196"/>
      <c r="D854" s="167"/>
    </row>
    <row r="855" spans="1:4" s="14" customFormat="1" ht="29.25" customHeight="1" x14ac:dyDescent="0.25">
      <c r="A855" s="5"/>
      <c r="B855" s="281" t="s">
        <v>118</v>
      </c>
      <c r="C855" s="281"/>
      <c r="D855" s="167"/>
    </row>
    <row r="856" spans="1:4" s="14" customFormat="1" x14ac:dyDescent="0.25">
      <c r="A856" s="5"/>
      <c r="B856" s="256" t="s">
        <v>618</v>
      </c>
      <c r="C856" s="196"/>
      <c r="D856" s="167"/>
    </row>
    <row r="857" spans="1:4" s="14" customFormat="1" ht="15" customHeight="1" x14ac:dyDescent="0.25">
      <c r="A857" s="5"/>
      <c r="B857" s="281" t="s">
        <v>37</v>
      </c>
      <c r="C857" s="281"/>
      <c r="D857" s="281"/>
    </row>
    <row r="858" spans="1:4" s="14" customFormat="1" x14ac:dyDescent="0.25">
      <c r="A858" s="5"/>
      <c r="B858" s="10" t="s">
        <v>15</v>
      </c>
      <c r="C858" s="196"/>
      <c r="D858" s="167"/>
    </row>
    <row r="859" spans="1:4" s="14" customFormat="1" x14ac:dyDescent="0.25">
      <c r="A859" s="5" t="s">
        <v>142</v>
      </c>
      <c r="B859" s="14" t="s">
        <v>98</v>
      </c>
      <c r="C859" s="192">
        <v>633</v>
      </c>
      <c r="D859" s="164">
        <v>49.69</v>
      </c>
    </row>
    <row r="860" spans="1:4" s="14" customFormat="1" x14ac:dyDescent="0.25">
      <c r="A860" s="5"/>
      <c r="C860" s="194"/>
      <c r="D860" s="167"/>
    </row>
    <row r="861" spans="1:4" s="14" customFormat="1" x14ac:dyDescent="0.25">
      <c r="A861" s="5"/>
      <c r="B861" s="35" t="s">
        <v>70</v>
      </c>
      <c r="C861" s="196"/>
      <c r="D861" s="167"/>
    </row>
    <row r="862" spans="1:4" s="14" customFormat="1" x14ac:dyDescent="0.25">
      <c r="A862" s="5"/>
      <c r="B862" s="10" t="s">
        <v>128</v>
      </c>
      <c r="C862" s="196"/>
      <c r="D862" s="167"/>
    </row>
    <row r="863" spans="1:4" s="14" customFormat="1" ht="27.75" customHeight="1" x14ac:dyDescent="0.25">
      <c r="A863" s="5"/>
      <c r="B863" s="18" t="s">
        <v>541</v>
      </c>
      <c r="C863" s="196"/>
      <c r="D863" s="167"/>
    </row>
    <row r="864" spans="1:4" s="14" customFormat="1" x14ac:dyDescent="0.25">
      <c r="A864" s="5"/>
      <c r="B864" s="10" t="s">
        <v>129</v>
      </c>
      <c r="C864" s="196"/>
      <c r="D864" s="167"/>
    </row>
    <row r="865" spans="1:4" s="14" customFormat="1" ht="30" customHeight="1" x14ac:dyDescent="0.25">
      <c r="A865" s="5"/>
      <c r="B865" s="281" t="s">
        <v>118</v>
      </c>
      <c r="C865" s="281"/>
      <c r="D865" s="167"/>
    </row>
    <row r="866" spans="1:4" s="14" customFormat="1" x14ac:dyDescent="0.25">
      <c r="A866" s="5"/>
      <c r="B866" s="256" t="s">
        <v>618</v>
      </c>
      <c r="C866" s="196"/>
      <c r="D866" s="167"/>
    </row>
    <row r="867" spans="1:4" s="14" customFormat="1" ht="29.25" customHeight="1" x14ac:dyDescent="0.25">
      <c r="A867" s="5"/>
      <c r="B867" s="281" t="s">
        <v>38</v>
      </c>
      <c r="C867" s="281"/>
      <c r="D867" s="167"/>
    </row>
    <row r="868" spans="1:4" s="14" customFormat="1" x14ac:dyDescent="0.25">
      <c r="A868" s="5"/>
      <c r="B868" s="10" t="s">
        <v>131</v>
      </c>
      <c r="C868" s="196"/>
      <c r="D868" s="167"/>
    </row>
    <row r="869" spans="1:4" s="14" customFormat="1" x14ac:dyDescent="0.25">
      <c r="A869" s="5" t="s">
        <v>142</v>
      </c>
      <c r="B869" s="42" t="s">
        <v>435</v>
      </c>
      <c r="C869" s="192">
        <v>530</v>
      </c>
      <c r="D869" s="164">
        <v>25.86</v>
      </c>
    </row>
    <row r="870" spans="1:4" s="14" customFormat="1" ht="30" x14ac:dyDescent="0.25">
      <c r="A870" s="5" t="s">
        <v>616</v>
      </c>
      <c r="B870" s="42" t="s">
        <v>506</v>
      </c>
      <c r="C870" s="192">
        <v>550</v>
      </c>
      <c r="D870" s="181">
        <v>500</v>
      </c>
    </row>
    <row r="871" spans="1:4" s="14" customFormat="1" ht="30" x14ac:dyDescent="0.25">
      <c r="A871" s="5" t="s">
        <v>663</v>
      </c>
      <c r="B871" s="42" t="s">
        <v>507</v>
      </c>
      <c r="C871" s="192">
        <v>500</v>
      </c>
      <c r="D871" s="181">
        <v>800</v>
      </c>
    </row>
    <row r="872" spans="1:4" s="14" customFormat="1" x14ac:dyDescent="0.25">
      <c r="A872" s="5"/>
      <c r="B872" s="18"/>
      <c r="C872" s="194"/>
      <c r="D872" s="167"/>
    </row>
    <row r="873" spans="1:4" s="14" customFormat="1" x14ac:dyDescent="0.25">
      <c r="A873" s="5"/>
      <c r="B873" s="255" t="s">
        <v>149</v>
      </c>
      <c r="C873" s="196"/>
      <c r="D873" s="167"/>
    </row>
    <row r="874" spans="1:4" s="14" customFormat="1" x14ac:dyDescent="0.25">
      <c r="A874" s="5"/>
      <c r="B874" s="10" t="s">
        <v>128</v>
      </c>
      <c r="C874" s="196"/>
      <c r="D874" s="167"/>
    </row>
    <row r="875" spans="1:4" s="14" customFormat="1" ht="29.25" customHeight="1" x14ac:dyDescent="0.25">
      <c r="A875" s="5"/>
      <c r="B875" s="281" t="s">
        <v>542</v>
      </c>
      <c r="C875" s="281"/>
      <c r="D875" s="167"/>
    </row>
    <row r="876" spans="1:4" s="14" customFormat="1" x14ac:dyDescent="0.25">
      <c r="A876" s="5"/>
      <c r="B876" s="10" t="s">
        <v>129</v>
      </c>
      <c r="C876" s="196"/>
      <c r="D876" s="167"/>
    </row>
    <row r="877" spans="1:4" s="14" customFormat="1" ht="28.5" customHeight="1" x14ac:dyDescent="0.25">
      <c r="A877" s="5"/>
      <c r="B877" s="281" t="s">
        <v>851</v>
      </c>
      <c r="C877" s="281"/>
      <c r="D877" s="167"/>
    </row>
    <row r="878" spans="1:4" s="14" customFormat="1" x14ac:dyDescent="0.25">
      <c r="A878" s="5"/>
      <c r="B878" s="256" t="s">
        <v>618</v>
      </c>
      <c r="C878" s="196"/>
      <c r="D878" s="167"/>
    </row>
    <row r="879" spans="1:4" s="14" customFormat="1" x14ac:dyDescent="0.25">
      <c r="A879" s="5"/>
      <c r="B879" s="281" t="s">
        <v>852</v>
      </c>
      <c r="C879" s="281"/>
      <c r="D879" s="167"/>
    </row>
    <row r="880" spans="1:4" s="14" customFormat="1" x14ac:dyDescent="0.25">
      <c r="A880" s="5"/>
      <c r="B880" s="10" t="s">
        <v>131</v>
      </c>
      <c r="C880" s="196"/>
      <c r="D880" s="167"/>
    </row>
    <row r="881" spans="1:4" s="14" customFormat="1" x14ac:dyDescent="0.25">
      <c r="A881" s="5" t="s">
        <v>142</v>
      </c>
      <c r="B881" s="254" t="s">
        <v>853</v>
      </c>
      <c r="C881" s="192">
        <v>260</v>
      </c>
      <c r="D881" s="164">
        <v>19.03</v>
      </c>
    </row>
    <row r="882" spans="1:4" s="14" customFormat="1" x14ac:dyDescent="0.25">
      <c r="A882" s="5" t="s">
        <v>616</v>
      </c>
      <c r="B882" s="253" t="s">
        <v>283</v>
      </c>
      <c r="C882" s="192">
        <v>100</v>
      </c>
      <c r="D882" s="164">
        <v>13.1</v>
      </c>
    </row>
    <row r="883" spans="1:4" s="14" customFormat="1" x14ac:dyDescent="0.25">
      <c r="A883" s="5" t="s">
        <v>663</v>
      </c>
      <c r="B883" s="253" t="s">
        <v>39</v>
      </c>
      <c r="C883" s="192">
        <f>2004*2</f>
        <v>4008</v>
      </c>
      <c r="D883" s="164">
        <v>42.93</v>
      </c>
    </row>
    <row r="884" spans="1:4" s="14" customFormat="1" x14ac:dyDescent="0.25">
      <c r="A884" s="5"/>
      <c r="C884" s="194"/>
      <c r="D884" s="167"/>
    </row>
    <row r="885" spans="1:4" s="14" customFormat="1" x14ac:dyDescent="0.25">
      <c r="A885" s="5"/>
      <c r="B885" s="282" t="s">
        <v>90</v>
      </c>
      <c r="C885" s="282"/>
      <c r="D885" s="167"/>
    </row>
    <row r="886" spans="1:4" s="14" customFormat="1" x14ac:dyDescent="0.25">
      <c r="A886" s="5"/>
      <c r="B886" s="10" t="s">
        <v>128</v>
      </c>
      <c r="C886" s="196"/>
      <c r="D886" s="167"/>
    </row>
    <row r="887" spans="1:4" s="14" customFormat="1" ht="27.75" customHeight="1" x14ac:dyDescent="0.25">
      <c r="A887" s="5"/>
      <c r="B887" s="281" t="s">
        <v>542</v>
      </c>
      <c r="C887" s="281"/>
      <c r="D887" s="167"/>
    </row>
    <row r="888" spans="1:4" s="14" customFormat="1" x14ac:dyDescent="0.25">
      <c r="A888" s="5"/>
      <c r="B888" s="10" t="s">
        <v>129</v>
      </c>
      <c r="C888" s="196"/>
      <c r="D888" s="167"/>
    </row>
    <row r="889" spans="1:4" s="14" customFormat="1" ht="29.25" customHeight="1" x14ac:dyDescent="0.25">
      <c r="A889" s="5"/>
      <c r="B889" s="281" t="s">
        <v>508</v>
      </c>
      <c r="C889" s="281"/>
      <c r="D889" s="167"/>
    </row>
    <row r="890" spans="1:4" s="14" customFormat="1" x14ac:dyDescent="0.25">
      <c r="A890" s="5"/>
      <c r="B890" s="279"/>
      <c r="C890" s="279"/>
      <c r="D890" s="167"/>
    </row>
    <row r="891" spans="1:4" s="14" customFormat="1" x14ac:dyDescent="0.25">
      <c r="A891" s="5"/>
      <c r="B891" s="279"/>
      <c r="C891" s="279"/>
      <c r="D891" s="167"/>
    </row>
    <row r="892" spans="1:4" s="14" customFormat="1" x14ac:dyDescent="0.25">
      <c r="A892" s="5"/>
      <c r="B892" s="256" t="s">
        <v>618</v>
      </c>
      <c r="C892" s="196"/>
      <c r="D892" s="167"/>
    </row>
    <row r="893" spans="1:4" s="14" customFormat="1" ht="32.25" customHeight="1" x14ac:dyDescent="0.25">
      <c r="A893" s="5"/>
      <c r="B893" s="281" t="s">
        <v>797</v>
      </c>
      <c r="C893" s="281"/>
      <c r="D893" s="167"/>
    </row>
    <row r="894" spans="1:4" s="14" customFormat="1" x14ac:dyDescent="0.25">
      <c r="A894" s="5"/>
      <c r="B894" s="10" t="s">
        <v>131</v>
      </c>
      <c r="C894" s="196"/>
      <c r="D894" s="167"/>
    </row>
    <row r="895" spans="1:4" s="14" customFormat="1" x14ac:dyDescent="0.25">
      <c r="A895" s="5" t="s">
        <v>142</v>
      </c>
      <c r="B895" s="253" t="s">
        <v>100</v>
      </c>
      <c r="C895" s="193">
        <v>392</v>
      </c>
      <c r="D895" s="165">
        <v>14.73</v>
      </c>
    </row>
    <row r="896" spans="1:4" s="14" customFormat="1" x14ac:dyDescent="0.25">
      <c r="A896" s="5" t="s">
        <v>616</v>
      </c>
      <c r="B896" s="253" t="s">
        <v>0</v>
      </c>
      <c r="C896" s="193">
        <v>161095</v>
      </c>
      <c r="D896" s="165">
        <v>1</v>
      </c>
    </row>
    <row r="897" spans="1:4" s="14" customFormat="1" x14ac:dyDescent="0.25">
      <c r="A897" s="5" t="s">
        <v>663</v>
      </c>
      <c r="B897" s="254" t="s">
        <v>101</v>
      </c>
      <c r="C897" s="193">
        <v>20</v>
      </c>
      <c r="D897" s="165">
        <v>15.38</v>
      </c>
    </row>
    <row r="898" spans="1:4" s="14" customFormat="1" ht="30.75" customHeight="1" x14ac:dyDescent="0.25">
      <c r="A898" s="5" t="s">
        <v>664</v>
      </c>
      <c r="B898" s="257" t="s">
        <v>854</v>
      </c>
      <c r="C898" s="193">
        <v>75</v>
      </c>
      <c r="D898" s="165">
        <v>27.67</v>
      </c>
    </row>
    <row r="899" spans="1:4" s="14" customFormat="1" ht="45" x14ac:dyDescent="0.25">
      <c r="A899" s="5" t="s">
        <v>665</v>
      </c>
      <c r="B899" s="41" t="s">
        <v>605</v>
      </c>
      <c r="C899" s="193">
        <v>20</v>
      </c>
      <c r="D899" s="165">
        <v>14.49</v>
      </c>
    </row>
    <row r="900" spans="1:4" s="14" customFormat="1" x14ac:dyDescent="0.25">
      <c r="A900" s="11" t="s">
        <v>666</v>
      </c>
      <c r="B900" s="42" t="s">
        <v>798</v>
      </c>
      <c r="C900" s="193">
        <v>68</v>
      </c>
      <c r="D900" s="165">
        <v>12.84</v>
      </c>
    </row>
    <row r="901" spans="1:4" s="14" customFormat="1" x14ac:dyDescent="0.25">
      <c r="A901" s="5" t="s">
        <v>667</v>
      </c>
      <c r="B901" s="258" t="s">
        <v>737</v>
      </c>
      <c r="C901" s="193">
        <v>64</v>
      </c>
      <c r="D901" s="165">
        <v>44</v>
      </c>
    </row>
    <row r="902" spans="1:4" s="14" customFormat="1" ht="30" x14ac:dyDescent="0.25">
      <c r="A902" s="5" t="s">
        <v>668</v>
      </c>
      <c r="B902" s="258" t="s">
        <v>799</v>
      </c>
      <c r="C902" s="193">
        <v>25</v>
      </c>
      <c r="D902" s="167">
        <v>1288</v>
      </c>
    </row>
    <row r="903" spans="1:4" s="14" customFormat="1" x14ac:dyDescent="0.25">
      <c r="A903" s="5"/>
      <c r="C903" s="194"/>
      <c r="D903" s="167"/>
    </row>
    <row r="904" spans="1:4" s="14" customFormat="1" x14ac:dyDescent="0.25">
      <c r="A904" s="5"/>
      <c r="B904" s="22" t="s">
        <v>161</v>
      </c>
      <c r="C904" s="194"/>
      <c r="D904" s="167"/>
    </row>
    <row r="905" spans="1:4" s="14" customFormat="1" x14ac:dyDescent="0.25">
      <c r="A905" s="5"/>
      <c r="B905" s="10" t="s">
        <v>128</v>
      </c>
      <c r="C905" s="196"/>
      <c r="D905" s="167"/>
    </row>
    <row r="906" spans="1:4" s="14" customFormat="1" x14ac:dyDescent="0.25">
      <c r="A906" s="5"/>
      <c r="B906" s="281" t="s">
        <v>626</v>
      </c>
      <c r="C906" s="281"/>
      <c r="D906" s="167"/>
    </row>
    <row r="907" spans="1:4" s="14" customFormat="1" x14ac:dyDescent="0.25">
      <c r="A907" s="5"/>
      <c r="B907" s="10" t="s">
        <v>129</v>
      </c>
      <c r="C907" s="196"/>
      <c r="D907" s="167"/>
    </row>
    <row r="908" spans="1:4" s="14" customFormat="1" x14ac:dyDescent="0.25">
      <c r="A908" s="5"/>
      <c r="B908" s="281" t="s">
        <v>509</v>
      </c>
      <c r="C908" s="281"/>
      <c r="D908" s="281"/>
    </row>
    <row r="909" spans="1:4" s="14" customFormat="1" x14ac:dyDescent="0.25">
      <c r="A909" s="5"/>
      <c r="B909" s="256" t="s">
        <v>618</v>
      </c>
      <c r="C909" s="196"/>
      <c r="D909" s="167"/>
    </row>
    <row r="910" spans="1:4" s="14" customFormat="1" x14ac:dyDescent="0.25">
      <c r="A910" s="5"/>
      <c r="B910" s="281" t="s">
        <v>220</v>
      </c>
      <c r="C910" s="281"/>
      <c r="D910" s="167"/>
    </row>
    <row r="911" spans="1:4" s="14" customFormat="1" x14ac:dyDescent="0.25">
      <c r="A911" s="5"/>
      <c r="B911" s="10" t="s">
        <v>131</v>
      </c>
      <c r="C911" s="196"/>
      <c r="D911" s="167"/>
    </row>
    <row r="912" spans="1:4" s="14" customFormat="1" x14ac:dyDescent="0.25">
      <c r="A912" s="5" t="s">
        <v>142</v>
      </c>
      <c r="B912" s="14" t="s">
        <v>543</v>
      </c>
      <c r="C912" s="198">
        <v>3000</v>
      </c>
      <c r="D912" s="169">
        <v>41.73</v>
      </c>
    </row>
    <row r="913" spans="1:4" s="14" customFormat="1" x14ac:dyDescent="0.25">
      <c r="A913" s="5" t="s">
        <v>616</v>
      </c>
      <c r="B913" s="254" t="s">
        <v>416</v>
      </c>
      <c r="C913" s="198">
        <v>2667</v>
      </c>
      <c r="D913" s="169">
        <v>3</v>
      </c>
    </row>
    <row r="914" spans="1:4" s="14" customFormat="1" x14ac:dyDescent="0.25">
      <c r="A914" s="5" t="s">
        <v>663</v>
      </c>
      <c r="B914" s="254" t="s">
        <v>417</v>
      </c>
      <c r="C914" s="198">
        <v>12000</v>
      </c>
      <c r="D914" s="169">
        <v>1</v>
      </c>
    </row>
    <row r="915" spans="1:4" s="14" customFormat="1" x14ac:dyDescent="0.25">
      <c r="A915" s="5" t="s">
        <v>664</v>
      </c>
      <c r="B915" s="18" t="s">
        <v>284</v>
      </c>
      <c r="C915" s="198">
        <v>2</v>
      </c>
      <c r="D915" s="169">
        <v>21500</v>
      </c>
    </row>
    <row r="916" spans="1:4" s="14" customFormat="1" ht="30" x14ac:dyDescent="0.25">
      <c r="A916" s="5" t="s">
        <v>665</v>
      </c>
      <c r="B916" s="18" t="s">
        <v>606</v>
      </c>
      <c r="C916" s="198">
        <v>5010</v>
      </c>
      <c r="D916" s="169">
        <v>99.59</v>
      </c>
    </row>
    <row r="917" spans="1:4" s="14" customFormat="1" x14ac:dyDescent="0.25">
      <c r="A917" s="5" t="s">
        <v>666</v>
      </c>
      <c r="B917" s="18" t="s">
        <v>43</v>
      </c>
      <c r="C917" s="198">
        <v>20000</v>
      </c>
      <c r="D917" s="169">
        <v>1.5</v>
      </c>
    </row>
    <row r="918" spans="1:4" s="14" customFormat="1" x14ac:dyDescent="0.25">
      <c r="A918" s="5"/>
      <c r="B918" s="42"/>
      <c r="C918" s="194"/>
      <c r="D918" s="167"/>
    </row>
    <row r="919" spans="1:4" s="14" customFormat="1" x14ac:dyDescent="0.25">
      <c r="A919" s="5"/>
      <c r="B919" s="282" t="s">
        <v>40</v>
      </c>
      <c r="C919" s="282"/>
      <c r="D919" s="167"/>
    </row>
    <row r="920" spans="1:4" s="14" customFormat="1" x14ac:dyDescent="0.25">
      <c r="A920" s="5"/>
      <c r="B920" s="10" t="s">
        <v>128</v>
      </c>
      <c r="C920" s="196"/>
      <c r="D920" s="167"/>
    </row>
    <row r="921" spans="1:4" s="14" customFormat="1" x14ac:dyDescent="0.25">
      <c r="A921" s="5"/>
      <c r="B921" s="281" t="s">
        <v>197</v>
      </c>
      <c r="C921" s="281"/>
      <c r="D921" s="167"/>
    </row>
    <row r="922" spans="1:4" s="14" customFormat="1" x14ac:dyDescent="0.25">
      <c r="A922" s="5"/>
      <c r="B922" s="10" t="s">
        <v>129</v>
      </c>
      <c r="C922" s="196"/>
      <c r="D922" s="167"/>
    </row>
    <row r="923" spans="1:4" s="14" customFormat="1" x14ac:dyDescent="0.25">
      <c r="A923" s="5"/>
      <c r="B923" s="281" t="s">
        <v>41</v>
      </c>
      <c r="C923" s="281"/>
      <c r="D923" s="167"/>
    </row>
    <row r="924" spans="1:4" s="14" customFormat="1" x14ac:dyDescent="0.25">
      <c r="A924" s="5"/>
      <c r="B924" s="256" t="s">
        <v>618</v>
      </c>
      <c r="C924" s="196"/>
      <c r="D924" s="167"/>
    </row>
    <row r="925" spans="1:4" s="14" customFormat="1" x14ac:dyDescent="0.25">
      <c r="A925" s="5"/>
      <c r="B925" s="281" t="s">
        <v>221</v>
      </c>
      <c r="C925" s="281"/>
      <c r="D925" s="167"/>
    </row>
    <row r="926" spans="1:4" s="14" customFormat="1" x14ac:dyDescent="0.25">
      <c r="A926" s="5"/>
      <c r="B926" s="10" t="s">
        <v>131</v>
      </c>
      <c r="C926" s="196"/>
      <c r="D926" s="167"/>
    </row>
    <row r="927" spans="1:4" s="14" customFormat="1" x14ac:dyDescent="0.25">
      <c r="A927" s="5" t="s">
        <v>142</v>
      </c>
      <c r="B927" s="18" t="s">
        <v>222</v>
      </c>
      <c r="C927" s="198">
        <v>114</v>
      </c>
      <c r="D927" s="169">
        <v>120</v>
      </c>
    </row>
    <row r="928" spans="1:4" s="14" customFormat="1" x14ac:dyDescent="0.25">
      <c r="A928" s="5" t="s">
        <v>616</v>
      </c>
      <c r="B928" s="18" t="s">
        <v>150</v>
      </c>
      <c r="C928" s="198">
        <v>20</v>
      </c>
      <c r="D928" s="169">
        <v>1415</v>
      </c>
    </row>
    <row r="929" spans="1:4" s="14" customFormat="1" x14ac:dyDescent="0.25">
      <c r="A929" s="5" t="s">
        <v>663</v>
      </c>
      <c r="B929" s="14" t="s">
        <v>1</v>
      </c>
      <c r="C929" s="203">
        <v>12</v>
      </c>
      <c r="D929" s="169">
        <v>10000</v>
      </c>
    </row>
    <row r="930" spans="1:4" s="14" customFormat="1" x14ac:dyDescent="0.25">
      <c r="A930" s="5"/>
      <c r="C930" s="194"/>
      <c r="D930" s="167"/>
    </row>
    <row r="931" spans="1:4" s="14" customFormat="1" x14ac:dyDescent="0.25">
      <c r="A931" s="5"/>
      <c r="B931" s="22" t="s">
        <v>855</v>
      </c>
      <c r="C931" s="194"/>
      <c r="D931" s="167"/>
    </row>
    <row r="932" spans="1:4" s="14" customFormat="1" x14ac:dyDescent="0.25">
      <c r="A932" s="5"/>
      <c r="B932" s="10" t="s">
        <v>128</v>
      </c>
      <c r="C932" s="196"/>
      <c r="D932" s="167"/>
    </row>
    <row r="933" spans="1:4" s="14" customFormat="1" ht="33" customHeight="1" x14ac:dyDescent="0.25">
      <c r="A933" s="5"/>
      <c r="B933" s="281" t="s">
        <v>544</v>
      </c>
      <c r="C933" s="281"/>
      <c r="D933" s="167"/>
    </row>
    <row r="934" spans="1:4" s="14" customFormat="1" x14ac:dyDescent="0.25">
      <c r="A934" s="5"/>
      <c r="B934" s="10" t="s">
        <v>129</v>
      </c>
      <c r="C934" s="196"/>
      <c r="D934" s="167"/>
    </row>
    <row r="935" spans="1:4" s="14" customFormat="1" ht="27.75" customHeight="1" x14ac:dyDescent="0.25">
      <c r="A935" s="5"/>
      <c r="B935" s="281" t="s">
        <v>199</v>
      </c>
      <c r="C935" s="281"/>
      <c r="D935" s="167"/>
    </row>
    <row r="936" spans="1:4" s="14" customFormat="1" ht="28.5" customHeight="1" x14ac:dyDescent="0.25">
      <c r="A936" s="5"/>
      <c r="B936" s="281" t="s">
        <v>510</v>
      </c>
      <c r="C936" s="281"/>
      <c r="D936" s="167"/>
    </row>
    <row r="937" spans="1:4" s="14" customFormat="1" x14ac:dyDescent="0.25">
      <c r="A937" s="5"/>
      <c r="B937" s="256" t="s">
        <v>618</v>
      </c>
      <c r="C937" s="196"/>
      <c r="D937" s="167"/>
    </row>
    <row r="938" spans="1:4" s="14" customFormat="1" x14ac:dyDescent="0.25">
      <c r="A938" s="5"/>
      <c r="B938" s="14" t="s">
        <v>201</v>
      </c>
      <c r="C938" s="194"/>
      <c r="D938" s="167"/>
    </row>
    <row r="939" spans="1:4" s="14" customFormat="1" x14ac:dyDescent="0.25">
      <c r="A939" s="5"/>
      <c r="B939" s="10" t="s">
        <v>131</v>
      </c>
      <c r="C939" s="194"/>
      <c r="D939" s="167"/>
    </row>
    <row r="940" spans="1:4" s="14" customFormat="1" x14ac:dyDescent="0.25">
      <c r="A940" s="5" t="s">
        <v>142</v>
      </c>
      <c r="B940" s="14" t="s">
        <v>67</v>
      </c>
      <c r="C940" s="198">
        <v>142</v>
      </c>
      <c r="D940" s="169">
        <f>ROUND((1152664-20760)/126/366,2)</f>
        <v>24.54</v>
      </c>
    </row>
    <row r="941" spans="1:4" s="14" customFormat="1" x14ac:dyDescent="0.25">
      <c r="A941" s="5" t="s">
        <v>616</v>
      </c>
      <c r="B941" s="14" t="s">
        <v>68</v>
      </c>
      <c r="C941" s="198">
        <v>58</v>
      </c>
      <c r="D941" s="169">
        <f>ROUND(381518/58/252,2)</f>
        <v>26.1</v>
      </c>
    </row>
    <row r="942" spans="1:4" s="14" customFormat="1" x14ac:dyDescent="0.25">
      <c r="A942" s="5"/>
      <c r="C942" s="194"/>
      <c r="D942" s="167"/>
    </row>
    <row r="943" spans="1:4" s="14" customFormat="1" x14ac:dyDescent="0.25">
      <c r="A943" s="5"/>
      <c r="C943" s="194"/>
      <c r="D943" s="167"/>
    </row>
    <row r="944" spans="1:4" s="14" customFormat="1" x14ac:dyDescent="0.25">
      <c r="A944" s="5"/>
      <c r="C944" s="194"/>
      <c r="D944" s="167"/>
    </row>
    <row r="945" spans="1:4" s="14" customFormat="1" x14ac:dyDescent="0.25">
      <c r="A945" s="5"/>
      <c r="C945" s="194"/>
      <c r="D945" s="167"/>
    </row>
    <row r="946" spans="1:4" s="14" customFormat="1" x14ac:dyDescent="0.25">
      <c r="A946" s="5"/>
      <c r="C946" s="194"/>
      <c r="D946" s="167"/>
    </row>
    <row r="947" spans="1:4" s="14" customFormat="1" x14ac:dyDescent="0.25">
      <c r="A947" s="5"/>
      <c r="C947" s="194"/>
      <c r="D947" s="167"/>
    </row>
    <row r="948" spans="1:4" s="14" customFormat="1" x14ac:dyDescent="0.25">
      <c r="A948" s="5"/>
      <c r="C948" s="194"/>
      <c r="D948" s="167"/>
    </row>
    <row r="949" spans="1:4" s="14" customFormat="1" x14ac:dyDescent="0.25">
      <c r="A949" s="5"/>
      <c r="B949" s="22" t="s">
        <v>44</v>
      </c>
      <c r="C949" s="194"/>
      <c r="D949" s="167"/>
    </row>
    <row r="950" spans="1:4" s="14" customFormat="1" x14ac:dyDescent="0.25">
      <c r="A950" s="5"/>
      <c r="B950" s="10" t="s">
        <v>128</v>
      </c>
      <c r="C950" s="196"/>
      <c r="D950" s="167"/>
    </row>
    <row r="951" spans="1:4" s="14" customFormat="1" x14ac:dyDescent="0.25">
      <c r="A951" s="5"/>
      <c r="B951" s="281" t="s">
        <v>181</v>
      </c>
      <c r="C951" s="281"/>
      <c r="D951" s="167"/>
    </row>
    <row r="952" spans="1:4" s="14" customFormat="1" x14ac:dyDescent="0.25">
      <c r="A952" s="5"/>
      <c r="B952" s="10" t="s">
        <v>129</v>
      </c>
      <c r="C952" s="196"/>
      <c r="D952" s="167"/>
    </row>
    <row r="953" spans="1:4" s="14" customFormat="1" ht="58.5" customHeight="1" x14ac:dyDescent="0.25">
      <c r="A953" s="5"/>
      <c r="B953" s="281" t="s">
        <v>254</v>
      </c>
      <c r="C953" s="281"/>
      <c r="D953" s="167"/>
    </row>
    <row r="954" spans="1:4" s="14" customFormat="1" x14ac:dyDescent="0.25">
      <c r="A954" s="5"/>
      <c r="B954" s="256" t="s">
        <v>618</v>
      </c>
      <c r="C954" s="196"/>
      <c r="D954" s="167"/>
    </row>
    <row r="955" spans="1:4" s="14" customFormat="1" x14ac:dyDescent="0.25">
      <c r="A955" s="5"/>
      <c r="B955" s="281" t="s">
        <v>220</v>
      </c>
      <c r="C955" s="281"/>
      <c r="D955" s="167"/>
    </row>
    <row r="956" spans="1:4" s="14" customFormat="1" x14ac:dyDescent="0.25">
      <c r="A956" s="5"/>
      <c r="B956" s="10" t="s">
        <v>15</v>
      </c>
      <c r="C956" s="196"/>
      <c r="D956" s="167"/>
    </row>
    <row r="957" spans="1:4" s="14" customFormat="1" x14ac:dyDescent="0.25">
      <c r="A957" s="5" t="s">
        <v>142</v>
      </c>
      <c r="B957" s="14" t="s">
        <v>69</v>
      </c>
      <c r="C957" s="194">
        <v>95</v>
      </c>
      <c r="D957" s="164">
        <v>49.94</v>
      </c>
    </row>
    <row r="958" spans="1:4" s="14" customFormat="1" x14ac:dyDescent="0.25">
      <c r="A958" s="5"/>
      <c r="C958" s="194"/>
      <c r="D958" s="167"/>
    </row>
    <row r="959" spans="1:4" s="14" customFormat="1" x14ac:dyDescent="0.25">
      <c r="A959" s="5"/>
      <c r="C959" s="194"/>
      <c r="D959" s="167"/>
    </row>
    <row r="960" spans="1:4" s="14" customFormat="1" ht="15.75" x14ac:dyDescent="0.25">
      <c r="A960" s="286" t="s">
        <v>714</v>
      </c>
      <c r="B960" s="286"/>
      <c r="C960" s="286"/>
      <c r="D960" s="167"/>
    </row>
    <row r="961" spans="1:4" s="14" customFormat="1" x14ac:dyDescent="0.25">
      <c r="A961" s="296" t="s">
        <v>125</v>
      </c>
      <c r="B961" s="296"/>
      <c r="C961" s="194"/>
      <c r="D961" s="167"/>
    </row>
    <row r="962" spans="1:4" s="14" customFormat="1" ht="14.25" customHeight="1" x14ac:dyDescent="0.25">
      <c r="A962" s="295" t="s">
        <v>467</v>
      </c>
      <c r="B962" s="295"/>
      <c r="C962" s="295"/>
      <c r="D962" s="167"/>
    </row>
    <row r="964" spans="1:4" x14ac:dyDescent="0.25">
      <c r="B964" s="282" t="s">
        <v>703</v>
      </c>
      <c r="C964" s="282"/>
    </row>
    <row r="965" spans="1:4" s="14" customFormat="1" x14ac:dyDescent="0.25">
      <c r="A965" s="5"/>
      <c r="B965" s="256" t="s">
        <v>128</v>
      </c>
      <c r="C965" s="196"/>
      <c r="D965" s="167"/>
    </row>
    <row r="966" spans="1:4" s="14" customFormat="1" x14ac:dyDescent="0.25">
      <c r="A966" s="5"/>
      <c r="B966" s="281" t="s">
        <v>649</v>
      </c>
      <c r="C966" s="281"/>
      <c r="D966" s="281"/>
    </row>
    <row r="967" spans="1:4" s="14" customFormat="1" x14ac:dyDescent="0.25">
      <c r="A967" s="5"/>
      <c r="B967" s="10" t="s">
        <v>129</v>
      </c>
      <c r="C967" s="196"/>
      <c r="D967" s="167"/>
    </row>
    <row r="968" spans="1:4" s="14" customFormat="1" ht="48.75" customHeight="1" x14ac:dyDescent="0.25">
      <c r="A968" s="5"/>
      <c r="B968" s="281" t="s">
        <v>628</v>
      </c>
      <c r="C968" s="281"/>
      <c r="D968" s="167"/>
    </row>
    <row r="969" spans="1:4" s="14" customFormat="1" x14ac:dyDescent="0.25">
      <c r="A969" s="5"/>
      <c r="B969" s="256" t="s">
        <v>618</v>
      </c>
      <c r="C969" s="196"/>
      <c r="D969" s="167"/>
    </row>
    <row r="970" spans="1:4" s="14" customFormat="1" ht="50.25" customHeight="1" x14ac:dyDescent="0.25">
      <c r="A970" s="5"/>
      <c r="B970" s="281" t="s">
        <v>600</v>
      </c>
      <c r="C970" s="281"/>
      <c r="D970" s="167"/>
    </row>
    <row r="971" spans="1:4" s="14" customFormat="1" x14ac:dyDescent="0.25">
      <c r="A971" s="5"/>
      <c r="B971" s="10" t="s">
        <v>131</v>
      </c>
      <c r="C971" s="196"/>
      <c r="D971" s="167"/>
    </row>
    <row r="972" spans="1:4" s="14" customFormat="1" x14ac:dyDescent="0.25">
      <c r="A972" s="5" t="s">
        <v>142</v>
      </c>
      <c r="B972" s="124" t="s">
        <v>545</v>
      </c>
      <c r="C972" s="206">
        <v>2200</v>
      </c>
      <c r="D972" s="167"/>
    </row>
    <row r="973" spans="1:4" s="14" customFormat="1" x14ac:dyDescent="0.25">
      <c r="A973" s="5" t="s">
        <v>616</v>
      </c>
      <c r="B973" s="124" t="s">
        <v>466</v>
      </c>
      <c r="C973" s="206">
        <v>1200000</v>
      </c>
      <c r="D973" s="167"/>
    </row>
    <row r="974" spans="1:4" s="14" customFormat="1" x14ac:dyDescent="0.25">
      <c r="A974" s="5" t="s">
        <v>663</v>
      </c>
      <c r="B974" s="124" t="s">
        <v>546</v>
      </c>
      <c r="C974" s="206">
        <v>150</v>
      </c>
      <c r="D974" s="167"/>
    </row>
    <row r="975" spans="1:4" s="14" customFormat="1" ht="15.75" customHeight="1" x14ac:dyDescent="0.25">
      <c r="A975" s="5" t="s">
        <v>664</v>
      </c>
      <c r="B975" s="124" t="s">
        <v>547</v>
      </c>
      <c r="C975" s="206">
        <v>800</v>
      </c>
      <c r="D975" s="167"/>
    </row>
    <row r="976" spans="1:4" s="14" customFormat="1" x14ac:dyDescent="0.25">
      <c r="A976" s="5"/>
      <c r="B976" s="18"/>
      <c r="C976" s="193"/>
      <c r="D976" s="167"/>
    </row>
    <row r="977" spans="1:4" s="14" customFormat="1" x14ac:dyDescent="0.25">
      <c r="A977" s="5"/>
      <c r="B977" s="18"/>
      <c r="C977" s="193"/>
      <c r="D977" s="167"/>
    </row>
    <row r="978" spans="1:4" s="14" customFormat="1" ht="18.75" customHeight="1" x14ac:dyDescent="0.25">
      <c r="A978" s="286" t="s">
        <v>704</v>
      </c>
      <c r="B978" s="286"/>
      <c r="C978" s="286"/>
      <c r="D978" s="167"/>
    </row>
    <row r="979" spans="1:4" s="14" customFormat="1" x14ac:dyDescent="0.25">
      <c r="A979" s="296" t="s">
        <v>125</v>
      </c>
      <c r="B979" s="296"/>
      <c r="C979" s="194"/>
      <c r="D979" s="167"/>
    </row>
    <row r="980" spans="1:4" s="14" customFormat="1" ht="28.5" customHeight="1" x14ac:dyDescent="0.25">
      <c r="A980" s="295" t="s">
        <v>511</v>
      </c>
      <c r="B980" s="295"/>
      <c r="C980" s="295"/>
      <c r="D980" s="167"/>
    </row>
    <row r="982" spans="1:4" x14ac:dyDescent="0.25">
      <c r="B982" s="282" t="s">
        <v>705</v>
      </c>
      <c r="C982" s="282"/>
    </row>
    <row r="983" spans="1:4" s="14" customFormat="1" x14ac:dyDescent="0.25">
      <c r="A983" s="5"/>
      <c r="B983" s="256" t="s">
        <v>128</v>
      </c>
      <c r="C983" s="196"/>
      <c r="D983" s="167"/>
    </row>
    <row r="984" spans="1:4" s="14" customFormat="1" x14ac:dyDescent="0.25">
      <c r="A984" s="5"/>
      <c r="B984" s="18" t="s">
        <v>45</v>
      </c>
      <c r="C984" s="196"/>
      <c r="D984" s="167"/>
    </row>
    <row r="985" spans="1:4" s="14" customFormat="1" x14ac:dyDescent="0.25">
      <c r="A985" s="5"/>
      <c r="B985" s="10" t="s">
        <v>129</v>
      </c>
      <c r="C985" s="196"/>
      <c r="D985" s="167"/>
    </row>
    <row r="986" spans="1:4" s="14" customFormat="1" x14ac:dyDescent="0.25">
      <c r="A986" s="5"/>
      <c r="B986" s="18" t="s">
        <v>46</v>
      </c>
      <c r="C986" s="196"/>
      <c r="D986" s="167"/>
    </row>
    <row r="987" spans="1:4" s="14" customFormat="1" x14ac:dyDescent="0.25">
      <c r="A987" s="5"/>
      <c r="B987" s="256" t="s">
        <v>618</v>
      </c>
      <c r="C987" s="196"/>
      <c r="D987" s="167"/>
    </row>
    <row r="988" spans="1:4" s="14" customFormat="1" x14ac:dyDescent="0.25">
      <c r="A988" s="5"/>
      <c r="B988" s="18" t="s">
        <v>47</v>
      </c>
      <c r="C988" s="196"/>
      <c r="D988" s="167"/>
    </row>
    <row r="989" spans="1:4" s="14" customFormat="1" x14ac:dyDescent="0.25">
      <c r="A989" s="5"/>
      <c r="B989" s="10" t="s">
        <v>131</v>
      </c>
      <c r="C989" s="196"/>
      <c r="D989" s="167"/>
    </row>
    <row r="990" spans="1:4" s="14" customFormat="1" ht="33" x14ac:dyDescent="0.25">
      <c r="A990" s="5" t="s">
        <v>142</v>
      </c>
      <c r="B990" s="18" t="s">
        <v>608</v>
      </c>
      <c r="C990" s="193">
        <v>1000</v>
      </c>
      <c r="D990" s="182">
        <v>30</v>
      </c>
    </row>
    <row r="991" spans="1:4" s="14" customFormat="1" x14ac:dyDescent="0.25">
      <c r="A991" s="5" t="s">
        <v>616</v>
      </c>
      <c r="B991" s="18" t="s">
        <v>6</v>
      </c>
      <c r="C991" s="193">
        <v>8</v>
      </c>
      <c r="D991" s="182">
        <v>100</v>
      </c>
    </row>
    <row r="992" spans="1:4" s="14" customFormat="1" x14ac:dyDescent="0.25">
      <c r="A992" s="5" t="s">
        <v>663</v>
      </c>
      <c r="B992" s="18" t="s">
        <v>255</v>
      </c>
      <c r="C992" s="193">
        <v>60</v>
      </c>
      <c r="D992" s="182">
        <v>1</v>
      </c>
    </row>
    <row r="993" spans="1:4" s="14" customFormat="1" ht="15.75" customHeight="1" x14ac:dyDescent="0.25">
      <c r="A993" s="5" t="s">
        <v>664</v>
      </c>
      <c r="B993" s="18" t="s">
        <v>7</v>
      </c>
      <c r="C993" s="193">
        <v>2</v>
      </c>
      <c r="D993" s="182">
        <v>56700</v>
      </c>
    </row>
    <row r="994" spans="1:4" s="14" customFormat="1" x14ac:dyDescent="0.25">
      <c r="A994" s="5" t="s">
        <v>665</v>
      </c>
      <c r="B994" s="18" t="s">
        <v>418</v>
      </c>
      <c r="C994" s="193">
        <v>1</v>
      </c>
      <c r="D994" s="182">
        <v>755</v>
      </c>
    </row>
    <row r="995" spans="1:4" s="78" customFormat="1" ht="11.25" x14ac:dyDescent="0.2">
      <c r="A995" s="117"/>
      <c r="C995" s="210"/>
      <c r="D995" s="183"/>
    </row>
    <row r="996" spans="1:4" s="78" customFormat="1" ht="11.25" x14ac:dyDescent="0.2">
      <c r="A996" s="117"/>
      <c r="C996" s="210"/>
      <c r="D996" s="183"/>
    </row>
    <row r="997" spans="1:4" ht="16.5" x14ac:dyDescent="0.25">
      <c r="B997" s="138" t="s">
        <v>554</v>
      </c>
    </row>
    <row r="999" spans="1:4" s="149" customFormat="1" ht="19.5" customHeight="1" x14ac:dyDescent="0.25">
      <c r="A999" s="106"/>
      <c r="B999" s="284" t="s">
        <v>558</v>
      </c>
      <c r="C999" s="284"/>
      <c r="D999" s="284"/>
    </row>
    <row r="1000" spans="1:4" s="149" customFormat="1" ht="12.75" customHeight="1" x14ac:dyDescent="0.25">
      <c r="A1000" s="106"/>
      <c r="B1000" s="139" t="s">
        <v>128</v>
      </c>
      <c r="C1000" s="197"/>
      <c r="D1000" s="168"/>
    </row>
    <row r="1001" spans="1:4" s="149" customFormat="1" ht="30" customHeight="1" x14ac:dyDescent="0.25">
      <c r="A1001" s="106"/>
      <c r="B1001" s="283" t="s">
        <v>629</v>
      </c>
      <c r="C1001" s="283"/>
      <c r="D1001" s="283"/>
    </row>
    <row r="1002" spans="1:4" s="149" customFormat="1" x14ac:dyDescent="0.25">
      <c r="A1002" s="106"/>
      <c r="B1002" s="89" t="s">
        <v>129</v>
      </c>
      <c r="C1002" s="197"/>
      <c r="D1002" s="168"/>
    </row>
    <row r="1003" spans="1:4" s="149" customFormat="1" ht="14.25" customHeight="1" x14ac:dyDescent="0.25">
      <c r="A1003" s="106"/>
      <c r="B1003" s="283" t="s">
        <v>555</v>
      </c>
      <c r="C1003" s="283"/>
      <c r="D1003" s="283"/>
    </row>
    <row r="1004" spans="1:4" s="149" customFormat="1" ht="12.75" customHeight="1" x14ac:dyDescent="0.25">
      <c r="A1004" s="106"/>
      <c r="B1004" s="280"/>
      <c r="C1004" s="280"/>
      <c r="D1004" s="280"/>
    </row>
    <row r="1005" spans="1:4" s="149" customFormat="1" x14ac:dyDescent="0.25">
      <c r="A1005" s="106"/>
      <c r="B1005" s="90" t="s">
        <v>630</v>
      </c>
      <c r="C1005" s="197"/>
      <c r="D1005" s="168"/>
    </row>
    <row r="1006" spans="1:4" s="149" customFormat="1" ht="15" customHeight="1" x14ac:dyDescent="0.25">
      <c r="A1006" s="106"/>
      <c r="B1006" s="283" t="s">
        <v>556</v>
      </c>
      <c r="C1006" s="283"/>
      <c r="D1006" s="283"/>
    </row>
    <row r="1007" spans="1:4" s="149" customFormat="1" x14ac:dyDescent="0.25">
      <c r="A1007" s="106"/>
      <c r="B1007" s="89" t="s">
        <v>131</v>
      </c>
      <c r="C1007" s="197"/>
      <c r="D1007" s="168"/>
    </row>
    <row r="1008" spans="1:4" s="149" customFormat="1" ht="20.25" customHeight="1" x14ac:dyDescent="0.25">
      <c r="A1008" s="5" t="s">
        <v>142</v>
      </c>
      <c r="B1008" s="140" t="s">
        <v>557</v>
      </c>
      <c r="C1008" s="192">
        <v>23598</v>
      </c>
      <c r="D1008" s="164">
        <v>363</v>
      </c>
    </row>
    <row r="1009" spans="1:4" s="149" customFormat="1" ht="16.5" customHeight="1" x14ac:dyDescent="0.25">
      <c r="A1009" s="5" t="s">
        <v>616</v>
      </c>
      <c r="B1009" s="140" t="s">
        <v>559</v>
      </c>
      <c r="C1009" s="192">
        <v>18527</v>
      </c>
      <c r="D1009" s="164">
        <v>35</v>
      </c>
    </row>
    <row r="1010" spans="1:4" s="24" customFormat="1" ht="11.25" x14ac:dyDescent="0.2">
      <c r="A1010" s="48"/>
      <c r="B1010" s="145"/>
      <c r="C1010" s="211"/>
      <c r="D1010" s="184"/>
    </row>
    <row r="1011" spans="1:4" s="24" customFormat="1" ht="11.25" x14ac:dyDescent="0.2">
      <c r="A1011" s="48"/>
      <c r="B1011" s="145"/>
      <c r="C1011" s="211"/>
      <c r="D1011" s="184"/>
    </row>
    <row r="1012" spans="1:4" s="14" customFormat="1" ht="15.75" x14ac:dyDescent="0.25">
      <c r="A1012" s="286" t="s">
        <v>722</v>
      </c>
      <c r="B1012" s="286"/>
      <c r="C1012" s="286"/>
      <c r="D1012" s="167"/>
    </row>
    <row r="1013" spans="1:4" s="14" customFormat="1" x14ac:dyDescent="0.25">
      <c r="A1013" s="281" t="s">
        <v>125</v>
      </c>
      <c r="B1013" s="281"/>
      <c r="C1013" s="194"/>
      <c r="D1013" s="167"/>
    </row>
    <row r="1014" spans="1:4" s="14" customFormat="1" ht="57.75" customHeight="1" x14ac:dyDescent="0.25">
      <c r="A1014" s="287" t="s">
        <v>273</v>
      </c>
      <c r="B1014" s="287"/>
      <c r="C1014" s="287"/>
      <c r="D1014" s="287"/>
    </row>
    <row r="1015" spans="1:4" s="14" customFormat="1" x14ac:dyDescent="0.25">
      <c r="A1015" s="83"/>
      <c r="B1015" s="256"/>
      <c r="C1015" s="195"/>
      <c r="D1015" s="167"/>
    </row>
    <row r="1016" spans="1:4" s="14" customFormat="1" ht="15.75" x14ac:dyDescent="0.25">
      <c r="A1016" s="5"/>
      <c r="B1016" s="282" t="s">
        <v>723</v>
      </c>
      <c r="C1016" s="282"/>
      <c r="D1016" s="167"/>
    </row>
    <row r="1017" spans="1:4" s="14" customFormat="1" x14ac:dyDescent="0.25">
      <c r="A1017" s="5"/>
      <c r="B1017" s="282" t="s">
        <v>123</v>
      </c>
      <c r="C1017" s="282"/>
      <c r="D1017" s="167"/>
    </row>
    <row r="1018" spans="1:4" s="14" customFormat="1" x14ac:dyDescent="0.25">
      <c r="A1018" s="5"/>
      <c r="B1018" s="282" t="s">
        <v>124</v>
      </c>
      <c r="C1018" s="282"/>
      <c r="D1018" s="167"/>
    </row>
    <row r="1019" spans="1:4" s="14" customFormat="1" x14ac:dyDescent="0.25">
      <c r="A1019" s="5"/>
      <c r="B1019" s="256" t="s">
        <v>128</v>
      </c>
      <c r="C1019" s="196"/>
      <c r="D1019" s="167"/>
    </row>
    <row r="1020" spans="1:4" s="14" customFormat="1" ht="29.25" customHeight="1" x14ac:dyDescent="0.25">
      <c r="A1020" s="5"/>
      <c r="B1020" s="281" t="s">
        <v>512</v>
      </c>
      <c r="C1020" s="281"/>
      <c r="D1020" s="281"/>
    </row>
    <row r="1021" spans="1:4" s="14" customFormat="1" x14ac:dyDescent="0.25">
      <c r="A1021" s="5"/>
      <c r="B1021" s="10" t="s">
        <v>129</v>
      </c>
      <c r="C1021" s="196"/>
      <c r="D1021" s="167"/>
    </row>
    <row r="1022" spans="1:4" s="14" customFormat="1" ht="61.5" customHeight="1" x14ac:dyDescent="0.25">
      <c r="A1022" s="5"/>
      <c r="B1022" s="281" t="s">
        <v>631</v>
      </c>
      <c r="C1022" s="281"/>
      <c r="D1022" s="281"/>
    </row>
    <row r="1023" spans="1:4" s="14" customFormat="1" x14ac:dyDescent="0.25">
      <c r="A1023" s="5"/>
      <c r="B1023" s="256" t="s">
        <v>618</v>
      </c>
      <c r="C1023" s="196"/>
      <c r="D1023" s="167"/>
    </row>
    <row r="1024" spans="1:4" s="14" customFormat="1" ht="29.25" customHeight="1" x14ac:dyDescent="0.25">
      <c r="A1024" s="5"/>
      <c r="B1024" s="281" t="s">
        <v>165</v>
      </c>
      <c r="C1024" s="281"/>
      <c r="D1024" s="167"/>
    </row>
    <row r="1025" spans="1:4" s="14" customFormat="1" x14ac:dyDescent="0.25">
      <c r="A1025" s="5"/>
      <c r="B1025" s="10" t="s">
        <v>131</v>
      </c>
      <c r="C1025" s="196"/>
      <c r="D1025" s="167"/>
    </row>
    <row r="1026" spans="1:4" s="14" customFormat="1" ht="29.25" customHeight="1" x14ac:dyDescent="0.25">
      <c r="A1026" s="20" t="s">
        <v>142</v>
      </c>
      <c r="B1026" s="253" t="s">
        <v>513</v>
      </c>
      <c r="C1026" s="193"/>
      <c r="D1026" s="165"/>
    </row>
    <row r="1027" spans="1:4" s="14" customFormat="1" x14ac:dyDescent="0.25">
      <c r="A1027" s="20" t="s">
        <v>132</v>
      </c>
      <c r="B1027" s="253" t="s">
        <v>166</v>
      </c>
      <c r="C1027" s="200">
        <v>250</v>
      </c>
      <c r="D1027" s="163">
        <v>25.88</v>
      </c>
    </row>
    <row r="1028" spans="1:4" s="14" customFormat="1" x14ac:dyDescent="0.25">
      <c r="A1028" s="20" t="s">
        <v>133</v>
      </c>
      <c r="B1028" s="254" t="s">
        <v>202</v>
      </c>
      <c r="C1028" s="200">
        <v>2000</v>
      </c>
      <c r="D1028" s="163">
        <v>11.1</v>
      </c>
    </row>
    <row r="1029" spans="1:4" s="14" customFormat="1" ht="30" x14ac:dyDescent="0.25">
      <c r="A1029" s="20" t="s">
        <v>616</v>
      </c>
      <c r="B1029" s="253" t="s">
        <v>609</v>
      </c>
      <c r="C1029" s="193"/>
      <c r="D1029" s="165"/>
    </row>
    <row r="1030" spans="1:4" s="14" customFormat="1" x14ac:dyDescent="0.25">
      <c r="A1030" s="20" t="s">
        <v>48</v>
      </c>
      <c r="B1030" s="253" t="s">
        <v>167</v>
      </c>
      <c r="C1030" s="200">
        <v>3</v>
      </c>
      <c r="D1030" s="163">
        <v>1594.41</v>
      </c>
    </row>
    <row r="1031" spans="1:4" s="14" customFormat="1" x14ac:dyDescent="0.25">
      <c r="A1031" s="20" t="s">
        <v>49</v>
      </c>
      <c r="B1031" s="253" t="s">
        <v>168</v>
      </c>
      <c r="C1031" s="200">
        <v>87</v>
      </c>
      <c r="D1031" s="163">
        <v>1237.8900000000001</v>
      </c>
    </row>
    <row r="1032" spans="1:4" s="14" customFormat="1" x14ac:dyDescent="0.25">
      <c r="A1032" s="20" t="s">
        <v>50</v>
      </c>
      <c r="B1032" s="253" t="s">
        <v>297</v>
      </c>
      <c r="C1032" s="200">
        <v>350</v>
      </c>
      <c r="D1032" s="163">
        <v>321.85000000000002</v>
      </c>
    </row>
    <row r="1033" spans="1:4" s="14" customFormat="1" x14ac:dyDescent="0.25">
      <c r="A1033" s="20" t="s">
        <v>663</v>
      </c>
      <c r="B1033" s="253" t="s">
        <v>211</v>
      </c>
      <c r="C1033" s="193">
        <v>4500</v>
      </c>
      <c r="D1033" s="165">
        <v>30.35</v>
      </c>
    </row>
    <row r="1034" spans="1:4" s="14" customFormat="1" ht="30" customHeight="1" x14ac:dyDescent="0.25">
      <c r="A1034" s="20" t="s">
        <v>664</v>
      </c>
      <c r="B1034" s="257" t="s">
        <v>514</v>
      </c>
      <c r="C1034" s="193"/>
      <c r="D1034" s="165"/>
    </row>
    <row r="1035" spans="1:4" s="14" customFormat="1" ht="30" x14ac:dyDescent="0.25">
      <c r="A1035" s="20" t="s">
        <v>58</v>
      </c>
      <c r="B1035" s="253" t="s">
        <v>654</v>
      </c>
      <c r="C1035" s="193">
        <v>200</v>
      </c>
      <c r="D1035" s="165">
        <v>31.43</v>
      </c>
    </row>
    <row r="1036" spans="1:4" s="14" customFormat="1" ht="30" x14ac:dyDescent="0.25">
      <c r="A1036" s="20" t="s">
        <v>331</v>
      </c>
      <c r="B1036" s="253" t="s">
        <v>650</v>
      </c>
      <c r="C1036" s="193">
        <v>200</v>
      </c>
      <c r="D1036" s="165">
        <v>62.85</v>
      </c>
    </row>
    <row r="1037" spans="1:4" s="14" customFormat="1" ht="30" x14ac:dyDescent="0.25">
      <c r="A1037" s="5" t="s">
        <v>332</v>
      </c>
      <c r="B1037" s="253" t="s">
        <v>651</v>
      </c>
      <c r="C1037" s="193">
        <v>10</v>
      </c>
      <c r="D1037" s="165">
        <v>64.7</v>
      </c>
    </row>
    <row r="1038" spans="1:4" s="14" customFormat="1" ht="30" x14ac:dyDescent="0.25">
      <c r="A1038" s="20" t="s">
        <v>347</v>
      </c>
      <c r="B1038" s="253" t="s">
        <v>652</v>
      </c>
      <c r="C1038" s="193">
        <v>47</v>
      </c>
      <c r="D1038" s="165">
        <v>31.43</v>
      </c>
    </row>
    <row r="1039" spans="1:4" s="14" customFormat="1" x14ac:dyDescent="0.25">
      <c r="A1039" s="20" t="s">
        <v>445</v>
      </c>
      <c r="B1039" s="254" t="s">
        <v>653</v>
      </c>
      <c r="C1039" s="193">
        <v>11</v>
      </c>
      <c r="D1039" s="165">
        <v>53.6</v>
      </c>
    </row>
    <row r="1040" spans="1:4" s="14" customFormat="1" x14ac:dyDescent="0.25">
      <c r="A1040" s="20"/>
      <c r="B1040" s="254" t="s">
        <v>655</v>
      </c>
      <c r="C1040" s="199"/>
      <c r="D1040" s="171"/>
    </row>
    <row r="1041" spans="1:4" s="14" customFormat="1" x14ac:dyDescent="0.25">
      <c r="A1041" s="20"/>
      <c r="B1041" s="253" t="s">
        <v>656</v>
      </c>
      <c r="C1041" s="199"/>
      <c r="D1041" s="171"/>
    </row>
    <row r="1042" spans="1:4" s="14" customFormat="1" x14ac:dyDescent="0.25">
      <c r="A1042" s="84" t="s">
        <v>446</v>
      </c>
      <c r="B1042" s="253" t="s">
        <v>659</v>
      </c>
      <c r="C1042" s="193">
        <v>11</v>
      </c>
      <c r="D1042" s="165">
        <v>31.43</v>
      </c>
    </row>
    <row r="1043" spans="1:4" s="14" customFormat="1" ht="30" x14ac:dyDescent="0.25">
      <c r="A1043" s="84"/>
      <c r="B1043" s="253" t="s">
        <v>660</v>
      </c>
      <c r="C1043" s="199"/>
      <c r="D1043" s="165"/>
    </row>
    <row r="1044" spans="1:4" s="14" customFormat="1" ht="33" customHeight="1" x14ac:dyDescent="0.25">
      <c r="A1044" s="20" t="s">
        <v>447</v>
      </c>
      <c r="B1044" s="257" t="s">
        <v>658</v>
      </c>
      <c r="C1044" s="193">
        <v>120</v>
      </c>
      <c r="D1044" s="165">
        <v>2103.08</v>
      </c>
    </row>
    <row r="1045" spans="1:4" s="14" customFormat="1" ht="30" x14ac:dyDescent="0.25">
      <c r="A1045" s="20" t="s">
        <v>448</v>
      </c>
      <c r="B1045" s="253" t="s">
        <v>657</v>
      </c>
      <c r="C1045" s="193">
        <v>2</v>
      </c>
      <c r="D1045" s="165">
        <v>209.83</v>
      </c>
    </row>
    <row r="1046" spans="1:4" s="14" customFormat="1" x14ac:dyDescent="0.25">
      <c r="A1046" s="20" t="s">
        <v>728</v>
      </c>
      <c r="B1046" s="258" t="s">
        <v>856</v>
      </c>
      <c r="C1046" s="193">
        <v>54</v>
      </c>
      <c r="D1046" s="165">
        <v>2103.08</v>
      </c>
    </row>
    <row r="1047" spans="1:4" s="14" customFormat="1" ht="30" x14ac:dyDescent="0.25">
      <c r="A1047" s="20" t="s">
        <v>665</v>
      </c>
      <c r="B1047" s="253" t="s">
        <v>293</v>
      </c>
      <c r="C1047" s="193">
        <v>2</v>
      </c>
      <c r="D1047" s="165">
        <v>14.78</v>
      </c>
    </row>
    <row r="1048" spans="1:4" s="14" customFormat="1" ht="30" x14ac:dyDescent="0.25">
      <c r="A1048" s="20" t="s">
        <v>666</v>
      </c>
      <c r="B1048" s="18" t="s">
        <v>432</v>
      </c>
      <c r="C1048" s="193">
        <v>3500</v>
      </c>
      <c r="D1048" s="165">
        <v>14.78</v>
      </c>
    </row>
    <row r="1049" spans="1:4" s="14" customFormat="1" ht="24" customHeight="1" x14ac:dyDescent="0.25">
      <c r="A1049" s="20" t="s">
        <v>667</v>
      </c>
      <c r="B1049" s="18" t="s">
        <v>632</v>
      </c>
      <c r="C1049" s="193">
        <v>130</v>
      </c>
      <c r="D1049" s="165">
        <v>18.489999999999998</v>
      </c>
    </row>
    <row r="1050" spans="1:4" s="14" customFormat="1" x14ac:dyDescent="0.25">
      <c r="A1050" s="146"/>
      <c r="B1050" s="18"/>
      <c r="C1050" s="193"/>
      <c r="D1050" s="165"/>
    </row>
    <row r="1051" spans="1:4" s="14" customFormat="1" x14ac:dyDescent="0.25">
      <c r="A1051" s="20" t="s">
        <v>668</v>
      </c>
      <c r="B1051" s="18" t="s">
        <v>342</v>
      </c>
      <c r="C1051" s="212"/>
      <c r="D1051" s="185"/>
    </row>
    <row r="1052" spans="1:4" s="14" customFormat="1" x14ac:dyDescent="0.25">
      <c r="A1052" s="20" t="s">
        <v>449</v>
      </c>
      <c r="B1052" s="18" t="s">
        <v>377</v>
      </c>
      <c r="C1052" s="193">
        <v>170</v>
      </c>
      <c r="D1052" s="165">
        <v>125.76</v>
      </c>
    </row>
    <row r="1053" spans="1:4" s="14" customFormat="1" x14ac:dyDescent="0.25">
      <c r="A1053" s="20" t="s">
        <v>450</v>
      </c>
      <c r="B1053" s="18" t="s">
        <v>378</v>
      </c>
      <c r="C1053" s="193">
        <v>320</v>
      </c>
      <c r="D1053" s="165">
        <v>67.180000000000007</v>
      </c>
    </row>
    <row r="1054" spans="1:4" s="14" customFormat="1" x14ac:dyDescent="0.25">
      <c r="A1054" s="20" t="s">
        <v>669</v>
      </c>
      <c r="B1054" s="18" t="s">
        <v>169</v>
      </c>
      <c r="C1054" s="193">
        <v>290</v>
      </c>
      <c r="D1054" s="165">
        <v>521.23</v>
      </c>
    </row>
    <row r="1055" spans="1:4" s="14" customFormat="1" x14ac:dyDescent="0.25">
      <c r="A1055" s="20" t="s">
        <v>670</v>
      </c>
      <c r="B1055" s="14" t="s">
        <v>298</v>
      </c>
      <c r="C1055" s="193">
        <v>100000</v>
      </c>
      <c r="D1055" s="165">
        <v>4</v>
      </c>
    </row>
    <row r="1056" spans="1:4" s="14" customFormat="1" ht="30" x14ac:dyDescent="0.25">
      <c r="A1056" s="20" t="s">
        <v>671</v>
      </c>
      <c r="B1056" s="42" t="s">
        <v>729</v>
      </c>
      <c r="C1056" s="193">
        <v>2486</v>
      </c>
      <c r="D1056" s="165">
        <v>70</v>
      </c>
    </row>
    <row r="1057" spans="1:4" s="14" customFormat="1" ht="30" x14ac:dyDescent="0.25">
      <c r="A1057" s="20" t="s">
        <v>672</v>
      </c>
      <c r="B1057" s="18" t="s">
        <v>610</v>
      </c>
      <c r="C1057" s="193">
        <v>500</v>
      </c>
      <c r="D1057" s="165">
        <v>16.64</v>
      </c>
    </row>
    <row r="1058" spans="1:4" s="14" customFormat="1" ht="30" x14ac:dyDescent="0.25">
      <c r="A1058" s="20" t="s">
        <v>673</v>
      </c>
      <c r="B1058" s="253" t="s">
        <v>611</v>
      </c>
      <c r="C1058" s="193">
        <v>490</v>
      </c>
      <c r="D1058" s="165">
        <v>300.12</v>
      </c>
    </row>
    <row r="1059" spans="1:4" s="14" customFormat="1" x14ac:dyDescent="0.25">
      <c r="A1059" s="20"/>
      <c r="B1059" s="253"/>
      <c r="C1059" s="196"/>
      <c r="D1059" s="167"/>
    </row>
    <row r="1060" spans="1:4" s="14" customFormat="1" ht="15.75" x14ac:dyDescent="0.25">
      <c r="A1060" s="286" t="s">
        <v>295</v>
      </c>
      <c r="B1060" s="286"/>
      <c r="C1060" s="286"/>
      <c r="D1060" s="167"/>
    </row>
    <row r="1061" spans="1:4" s="14" customFormat="1" x14ac:dyDescent="0.25">
      <c r="A1061" s="260" t="s">
        <v>125</v>
      </c>
      <c r="B1061" s="254"/>
      <c r="C1061" s="194"/>
      <c r="D1061" s="167"/>
    </row>
    <row r="1062" spans="1:4" s="14" customFormat="1" x14ac:dyDescent="0.25">
      <c r="A1062" s="287" t="s">
        <v>170</v>
      </c>
      <c r="B1062" s="287"/>
      <c r="C1062" s="287"/>
      <c r="D1062" s="167"/>
    </row>
    <row r="1063" spans="1:4" s="14" customFormat="1" x14ac:dyDescent="0.25">
      <c r="A1063" s="5"/>
      <c r="C1063" s="194"/>
      <c r="D1063" s="167"/>
    </row>
    <row r="1064" spans="1:4" s="14" customFormat="1" x14ac:dyDescent="0.25">
      <c r="A1064" s="5"/>
      <c r="B1064" s="282" t="s">
        <v>296</v>
      </c>
      <c r="C1064" s="282"/>
      <c r="D1064" s="167"/>
    </row>
    <row r="1065" spans="1:4" s="14" customFormat="1" x14ac:dyDescent="0.25">
      <c r="A1065" s="5"/>
      <c r="B1065" s="256" t="s">
        <v>128</v>
      </c>
      <c r="C1065" s="196"/>
      <c r="D1065" s="167"/>
    </row>
    <row r="1066" spans="1:4" s="14" customFormat="1" ht="58.5" customHeight="1" x14ac:dyDescent="0.25">
      <c r="A1066" s="5"/>
      <c r="B1066" s="281" t="s">
        <v>548</v>
      </c>
      <c r="C1066" s="281"/>
      <c r="D1066" s="281"/>
    </row>
    <row r="1067" spans="1:4" s="14" customFormat="1" x14ac:dyDescent="0.25">
      <c r="A1067" s="5"/>
      <c r="B1067" s="278"/>
      <c r="C1067" s="278"/>
      <c r="D1067" s="278"/>
    </row>
    <row r="1068" spans="1:4" s="14" customFormat="1" x14ac:dyDescent="0.25">
      <c r="A1068" s="5"/>
      <c r="B1068" s="10" t="s">
        <v>129</v>
      </c>
      <c r="C1068" s="194"/>
      <c r="D1068" s="167"/>
    </row>
    <row r="1069" spans="1:4" s="14" customFormat="1" x14ac:dyDescent="0.25">
      <c r="A1069" s="5"/>
      <c r="B1069" s="281" t="s">
        <v>210</v>
      </c>
      <c r="C1069" s="281"/>
      <c r="D1069" s="167"/>
    </row>
    <row r="1070" spans="1:4" s="14" customFormat="1" x14ac:dyDescent="0.25">
      <c r="A1070" s="5"/>
      <c r="B1070" s="256" t="s">
        <v>618</v>
      </c>
      <c r="C1070" s="194"/>
      <c r="D1070" s="167"/>
    </row>
    <row r="1071" spans="1:4" s="14" customFormat="1" x14ac:dyDescent="0.25">
      <c r="A1071" s="5"/>
      <c r="B1071" s="14" t="s">
        <v>171</v>
      </c>
      <c r="C1071" s="194"/>
      <c r="D1071" s="167"/>
    </row>
    <row r="1072" spans="1:4" s="14" customFormat="1" x14ac:dyDescent="0.25">
      <c r="A1072" s="5"/>
      <c r="B1072" s="10" t="s">
        <v>131</v>
      </c>
      <c r="C1072" s="194"/>
      <c r="D1072" s="167"/>
    </row>
    <row r="1073" spans="1:4" s="14" customFormat="1" x14ac:dyDescent="0.25">
      <c r="A1073" s="5" t="s">
        <v>142</v>
      </c>
      <c r="B1073" s="258" t="s">
        <v>453</v>
      </c>
      <c r="C1073" s="193">
        <v>350</v>
      </c>
      <c r="D1073" s="165">
        <v>2300</v>
      </c>
    </row>
    <row r="1074" spans="1:4" s="14" customFormat="1" x14ac:dyDescent="0.25">
      <c r="A1074" s="5" t="s">
        <v>616</v>
      </c>
      <c r="B1074" s="42" t="s">
        <v>515</v>
      </c>
      <c r="C1074" s="193">
        <v>75</v>
      </c>
      <c r="D1074" s="165">
        <v>2927</v>
      </c>
    </row>
    <row r="1075" spans="1:4" s="14" customFormat="1" x14ac:dyDescent="0.25">
      <c r="A1075" s="5" t="s">
        <v>663</v>
      </c>
      <c r="B1075" s="42" t="s">
        <v>612</v>
      </c>
      <c r="C1075" s="193">
        <v>120</v>
      </c>
      <c r="D1075" s="165">
        <v>1219</v>
      </c>
    </row>
    <row r="1076" spans="1:4" s="14" customFormat="1" x14ac:dyDescent="0.25">
      <c r="A1076" s="5" t="s">
        <v>664</v>
      </c>
      <c r="B1076" s="149" t="s">
        <v>454</v>
      </c>
      <c r="C1076" s="193">
        <v>300000</v>
      </c>
      <c r="D1076" s="165">
        <v>0.98</v>
      </c>
    </row>
    <row r="1077" spans="1:4" s="14" customFormat="1" x14ac:dyDescent="0.25">
      <c r="A1077" s="5"/>
      <c r="B1077" s="149"/>
      <c r="C1077" s="193"/>
      <c r="D1077" s="165"/>
    </row>
    <row r="1078" spans="1:4" s="88" customFormat="1" ht="14.25" x14ac:dyDescent="0.2">
      <c r="A1078" s="75"/>
      <c r="B1078" s="88" t="s">
        <v>813</v>
      </c>
      <c r="C1078" s="214"/>
      <c r="D1078" s="187"/>
    </row>
    <row r="1079" spans="1:4" s="266" customFormat="1" x14ac:dyDescent="0.25">
      <c r="A1079" s="91"/>
      <c r="B1079" s="92"/>
      <c r="C1079" s="213"/>
      <c r="D1079" s="186"/>
    </row>
    <row r="1080" spans="1:4" s="266" customFormat="1" x14ac:dyDescent="0.25">
      <c r="A1080" s="87"/>
      <c r="B1080" s="88" t="s">
        <v>690</v>
      </c>
      <c r="C1080" s="193"/>
      <c r="D1080" s="165"/>
    </row>
    <row r="1081" spans="1:4" s="266" customFormat="1" x14ac:dyDescent="0.25">
      <c r="A1081" s="87"/>
      <c r="B1081" s="88" t="s">
        <v>725</v>
      </c>
      <c r="C1081" s="193"/>
      <c r="D1081" s="165"/>
    </row>
    <row r="1082" spans="1:4" s="266" customFormat="1" x14ac:dyDescent="0.25">
      <c r="A1082" s="87"/>
      <c r="B1082" s="29" t="s">
        <v>614</v>
      </c>
      <c r="C1082" s="193"/>
      <c r="D1082" s="165"/>
    </row>
    <row r="1083" spans="1:4" s="14" customFormat="1" x14ac:dyDescent="0.25">
      <c r="A1083" s="5"/>
      <c r="B1083" s="10" t="s">
        <v>128</v>
      </c>
      <c r="C1083" s="194"/>
      <c r="D1083" s="167"/>
    </row>
    <row r="1084" spans="1:4" s="14" customFormat="1" x14ac:dyDescent="0.25">
      <c r="A1084" s="5"/>
      <c r="B1084" s="14" t="s">
        <v>516</v>
      </c>
      <c r="C1084" s="194"/>
      <c r="D1084" s="167"/>
    </row>
    <row r="1085" spans="1:4" s="14" customFormat="1" x14ac:dyDescent="0.25">
      <c r="A1085" s="5"/>
      <c r="B1085" s="10" t="s">
        <v>129</v>
      </c>
      <c r="C1085" s="194"/>
      <c r="D1085" s="167"/>
    </row>
    <row r="1086" spans="1:4" s="14" customFormat="1" x14ac:dyDescent="0.25">
      <c r="A1086" s="5"/>
      <c r="B1086" s="14" t="s">
        <v>344</v>
      </c>
      <c r="C1086" s="194"/>
      <c r="D1086" s="167"/>
    </row>
    <row r="1087" spans="1:4" s="14" customFormat="1" x14ac:dyDescent="0.25">
      <c r="A1087" s="5"/>
      <c r="B1087" s="256" t="s">
        <v>618</v>
      </c>
      <c r="C1087" s="194"/>
      <c r="D1087" s="167"/>
    </row>
    <row r="1088" spans="1:4" s="14" customFormat="1" x14ac:dyDescent="0.25">
      <c r="A1088" s="5"/>
      <c r="B1088" s="14" t="s">
        <v>345</v>
      </c>
      <c r="C1088" s="194"/>
      <c r="D1088" s="167"/>
    </row>
    <row r="1089" spans="1:4" s="14" customFormat="1" x14ac:dyDescent="0.25">
      <c r="A1089" s="5"/>
      <c r="B1089" s="10" t="s">
        <v>131</v>
      </c>
      <c r="C1089" s="194"/>
      <c r="D1089" s="167"/>
    </row>
    <row r="1090" spans="1:4" s="14" customFormat="1" x14ac:dyDescent="0.25">
      <c r="A1090" s="5" t="s">
        <v>142</v>
      </c>
      <c r="B1090" s="18" t="s">
        <v>379</v>
      </c>
      <c r="C1090" s="196"/>
      <c r="D1090" s="167"/>
    </row>
    <row r="1091" spans="1:4" s="14" customFormat="1" x14ac:dyDescent="0.25">
      <c r="A1091" s="5" t="s">
        <v>132</v>
      </c>
      <c r="B1091" s="18" t="s">
        <v>517</v>
      </c>
      <c r="C1091" s="215">
        <v>800</v>
      </c>
      <c r="D1091" s="167"/>
    </row>
    <row r="1092" spans="1:4" s="14" customFormat="1" x14ac:dyDescent="0.25">
      <c r="A1092" s="5" t="s">
        <v>133</v>
      </c>
      <c r="B1092" s="18" t="s">
        <v>518</v>
      </c>
      <c r="C1092" s="198">
        <v>900</v>
      </c>
      <c r="D1092" s="167"/>
    </row>
    <row r="1093" spans="1:4" s="14" customFormat="1" x14ac:dyDescent="0.25">
      <c r="A1093" s="5" t="s">
        <v>134</v>
      </c>
      <c r="B1093" s="18" t="s">
        <v>519</v>
      </c>
      <c r="C1093" s="198">
        <v>1000</v>
      </c>
      <c r="D1093" s="167"/>
    </row>
    <row r="1094" spans="1:4" s="14" customFormat="1" x14ac:dyDescent="0.25">
      <c r="A1094" s="5" t="s">
        <v>143</v>
      </c>
      <c r="B1094" s="18" t="s">
        <v>520</v>
      </c>
      <c r="C1094" s="198">
        <v>700</v>
      </c>
      <c r="D1094" s="167"/>
    </row>
    <row r="1095" spans="1:4" s="14" customFormat="1" x14ac:dyDescent="0.25">
      <c r="A1095" s="5" t="s">
        <v>616</v>
      </c>
      <c r="B1095" s="18" t="s">
        <v>364</v>
      </c>
      <c r="C1095" s="198"/>
      <c r="D1095" s="167"/>
    </row>
    <row r="1096" spans="1:4" s="14" customFormat="1" x14ac:dyDescent="0.25">
      <c r="A1096" s="5" t="s">
        <v>48</v>
      </c>
      <c r="B1096" s="18" t="s">
        <v>517</v>
      </c>
      <c r="C1096" s="198">
        <v>800</v>
      </c>
      <c r="D1096" s="167"/>
    </row>
    <row r="1097" spans="1:4" s="14" customFormat="1" x14ac:dyDescent="0.25">
      <c r="A1097" s="5" t="s">
        <v>49</v>
      </c>
      <c r="B1097" s="18" t="s">
        <v>518</v>
      </c>
      <c r="C1097" s="198">
        <v>4000</v>
      </c>
      <c r="D1097" s="167"/>
    </row>
    <row r="1098" spans="1:4" s="14" customFormat="1" x14ac:dyDescent="0.25">
      <c r="A1098" s="5" t="s">
        <v>50</v>
      </c>
      <c r="B1098" s="18" t="s">
        <v>519</v>
      </c>
      <c r="C1098" s="198">
        <v>1000</v>
      </c>
      <c r="D1098" s="167"/>
    </row>
    <row r="1099" spans="1:4" s="14" customFormat="1" x14ac:dyDescent="0.25">
      <c r="A1099" s="5" t="s">
        <v>184</v>
      </c>
      <c r="B1099" s="18" t="s">
        <v>520</v>
      </c>
      <c r="C1099" s="198">
        <v>500</v>
      </c>
      <c r="D1099" s="167"/>
    </row>
    <row r="1100" spans="1:4" s="14" customFormat="1" x14ac:dyDescent="0.25">
      <c r="A1100" s="5" t="s">
        <v>663</v>
      </c>
      <c r="B1100" s="14" t="s">
        <v>365</v>
      </c>
      <c r="C1100" s="198"/>
      <c r="D1100" s="167"/>
    </row>
    <row r="1101" spans="1:4" s="14" customFormat="1" x14ac:dyDescent="0.25">
      <c r="A1101" s="5" t="s">
        <v>135</v>
      </c>
      <c r="B1101" s="18" t="s">
        <v>517</v>
      </c>
      <c r="C1101" s="198">
        <v>3300</v>
      </c>
      <c r="D1101" s="167"/>
    </row>
    <row r="1102" spans="1:4" s="14" customFormat="1" x14ac:dyDescent="0.25">
      <c r="A1102" s="5" t="s">
        <v>136</v>
      </c>
      <c r="B1102" s="18" t="s">
        <v>518</v>
      </c>
      <c r="C1102" s="198">
        <v>1900</v>
      </c>
      <c r="D1102" s="167"/>
    </row>
    <row r="1103" spans="1:4" s="14" customFormat="1" x14ac:dyDescent="0.25">
      <c r="A1103" s="5" t="s">
        <v>137</v>
      </c>
      <c r="B1103" s="18" t="s">
        <v>519</v>
      </c>
      <c r="C1103" s="198">
        <v>4000</v>
      </c>
      <c r="D1103" s="167"/>
    </row>
    <row r="1104" spans="1:4" s="14" customFormat="1" x14ac:dyDescent="0.25">
      <c r="A1104" s="5" t="s">
        <v>346</v>
      </c>
      <c r="B1104" s="18" t="s">
        <v>520</v>
      </c>
      <c r="C1104" s="198">
        <v>4000</v>
      </c>
      <c r="D1104" s="167"/>
    </row>
    <row r="1105" spans="1:4" s="14" customFormat="1" x14ac:dyDescent="0.25">
      <c r="A1105" s="5" t="s">
        <v>664</v>
      </c>
      <c r="B1105" s="18" t="s">
        <v>366</v>
      </c>
      <c r="C1105" s="198"/>
      <c r="D1105" s="167"/>
    </row>
    <row r="1106" spans="1:4" s="14" customFormat="1" x14ac:dyDescent="0.25">
      <c r="A1106" s="5" t="s">
        <v>58</v>
      </c>
      <c r="B1106" s="18" t="s">
        <v>517</v>
      </c>
      <c r="C1106" s="198">
        <v>2300</v>
      </c>
      <c r="D1106" s="167"/>
    </row>
    <row r="1107" spans="1:4" s="14" customFormat="1" x14ac:dyDescent="0.25">
      <c r="A1107" s="5" t="s">
        <v>331</v>
      </c>
      <c r="B1107" s="18" t="s">
        <v>518</v>
      </c>
      <c r="C1107" s="198">
        <v>5300</v>
      </c>
      <c r="D1107" s="167"/>
    </row>
    <row r="1108" spans="1:4" s="14" customFormat="1" x14ac:dyDescent="0.25">
      <c r="A1108" s="5" t="s">
        <v>332</v>
      </c>
      <c r="B1108" s="18" t="s">
        <v>519</v>
      </c>
      <c r="C1108" s="198">
        <v>700</v>
      </c>
      <c r="D1108" s="167"/>
    </row>
    <row r="1109" spans="1:4" s="14" customFormat="1" x14ac:dyDescent="0.25">
      <c r="A1109" s="47" t="s">
        <v>347</v>
      </c>
      <c r="B1109" s="18" t="s">
        <v>520</v>
      </c>
      <c r="C1109" s="198">
        <v>1300</v>
      </c>
      <c r="D1109" s="167"/>
    </row>
    <row r="1110" spans="1:4" s="14" customFormat="1" ht="15.75" customHeight="1" x14ac:dyDescent="0.25">
      <c r="A1110" s="47"/>
      <c r="B1110" s="18"/>
      <c r="C1110" s="193"/>
      <c r="D1110" s="167"/>
    </row>
    <row r="1111" spans="1:4" s="14" customFormat="1" ht="15.75" customHeight="1" x14ac:dyDescent="0.25">
      <c r="A1111" s="47"/>
      <c r="B1111" s="18"/>
      <c r="C1111" s="193"/>
      <c r="D1111" s="167"/>
    </row>
    <row r="1112" spans="1:4" s="149" customFormat="1" x14ac:dyDescent="0.25">
      <c r="A1112" s="80"/>
      <c r="B1112" s="142" t="s">
        <v>582</v>
      </c>
      <c r="C1112" s="193"/>
      <c r="D1112" s="165"/>
    </row>
    <row r="1113" spans="1:4" s="149" customFormat="1" x14ac:dyDescent="0.25">
      <c r="A1113" s="143"/>
      <c r="B1113" s="89" t="s">
        <v>128</v>
      </c>
      <c r="C1113" s="193"/>
      <c r="D1113" s="165"/>
    </row>
    <row r="1114" spans="1:4" s="149" customFormat="1" x14ac:dyDescent="0.25">
      <c r="A1114" s="143"/>
      <c r="B1114" s="149" t="s">
        <v>583</v>
      </c>
      <c r="C1114" s="193"/>
      <c r="D1114" s="165"/>
    </row>
    <row r="1115" spans="1:4" s="149" customFormat="1" x14ac:dyDescent="0.25">
      <c r="A1115" s="143"/>
      <c r="B1115" s="89" t="s">
        <v>129</v>
      </c>
      <c r="C1115" s="193"/>
      <c r="D1115" s="165"/>
    </row>
    <row r="1116" spans="1:4" s="149" customFormat="1" ht="31.5" customHeight="1" x14ac:dyDescent="0.25">
      <c r="A1116" s="143"/>
      <c r="B1116" s="42" t="s">
        <v>584</v>
      </c>
      <c r="C1116" s="197"/>
      <c r="D1116" s="168"/>
    </row>
    <row r="1117" spans="1:4" s="149" customFormat="1" x14ac:dyDescent="0.25">
      <c r="A1117" s="143"/>
      <c r="B1117" s="90" t="s">
        <v>618</v>
      </c>
      <c r="C1117" s="193"/>
      <c r="D1117" s="165"/>
    </row>
    <row r="1118" spans="1:4" s="149" customFormat="1" ht="18" customHeight="1" x14ac:dyDescent="0.25">
      <c r="A1118" s="143"/>
      <c r="B1118" s="283" t="s">
        <v>585</v>
      </c>
      <c r="C1118" s="285"/>
      <c r="D1118" s="285"/>
    </row>
    <row r="1119" spans="1:4" s="149" customFormat="1" x14ac:dyDescent="0.25">
      <c r="A1119" s="143"/>
      <c r="B1119" s="89" t="s">
        <v>131</v>
      </c>
      <c r="C1119" s="193"/>
      <c r="D1119" s="165"/>
    </row>
    <row r="1120" spans="1:4" s="149" customFormat="1" x14ac:dyDescent="0.25">
      <c r="A1120" s="74" t="s">
        <v>142</v>
      </c>
      <c r="B1120" s="42" t="s">
        <v>586</v>
      </c>
      <c r="C1120" s="193">
        <v>33278</v>
      </c>
      <c r="D1120" s="165"/>
    </row>
    <row r="1121" spans="1:5" s="149" customFormat="1" x14ac:dyDescent="0.25">
      <c r="A1121" s="74" t="s">
        <v>616</v>
      </c>
      <c r="B1121" s="42" t="s">
        <v>587</v>
      </c>
      <c r="C1121" s="193">
        <v>118594</v>
      </c>
      <c r="D1121" s="165"/>
    </row>
    <row r="1122" spans="1:5" s="149" customFormat="1" x14ac:dyDescent="0.25">
      <c r="A1122" s="74"/>
      <c r="B1122" s="149" t="s">
        <v>637</v>
      </c>
      <c r="C1122" s="193">
        <v>57771</v>
      </c>
      <c r="D1122" s="165"/>
    </row>
    <row r="1123" spans="1:5" s="14" customFormat="1" x14ac:dyDescent="0.25">
      <c r="A1123" s="47"/>
      <c r="B1123" s="18"/>
      <c r="C1123" s="193"/>
      <c r="D1123" s="167"/>
    </row>
    <row r="1124" spans="1:5" s="14" customFormat="1" ht="15" customHeight="1" x14ac:dyDescent="0.25">
      <c r="A1124" s="47"/>
      <c r="B1124" s="282" t="s">
        <v>549</v>
      </c>
      <c r="C1124" s="282"/>
      <c r="D1124" s="167"/>
    </row>
    <row r="1125" spans="1:5" s="14" customFormat="1" x14ac:dyDescent="0.25">
      <c r="A1125" s="47"/>
      <c r="B1125" s="10" t="s">
        <v>128</v>
      </c>
      <c r="C1125" s="194"/>
      <c r="D1125" s="167"/>
    </row>
    <row r="1126" spans="1:5" s="14" customFormat="1" x14ac:dyDescent="0.25">
      <c r="A1126" s="47"/>
      <c r="B1126" s="281" t="s">
        <v>550</v>
      </c>
      <c r="C1126" s="281"/>
      <c r="D1126" s="167"/>
    </row>
    <row r="1127" spans="1:5" s="14" customFormat="1" x14ac:dyDescent="0.25">
      <c r="A1127" s="47"/>
      <c r="B1127" s="10" t="s">
        <v>129</v>
      </c>
      <c r="C1127" s="194"/>
      <c r="D1127" s="167"/>
    </row>
    <row r="1128" spans="1:5" s="14" customFormat="1" x14ac:dyDescent="0.25">
      <c r="A1128" s="47"/>
      <c r="B1128" s="281" t="s">
        <v>419</v>
      </c>
      <c r="C1128" s="281"/>
      <c r="D1128" s="167"/>
    </row>
    <row r="1129" spans="1:5" s="149" customFormat="1" x14ac:dyDescent="0.25">
      <c r="A1129" s="47"/>
      <c r="B1129" s="256" t="s">
        <v>618</v>
      </c>
      <c r="C1129" s="194"/>
      <c r="D1129" s="165"/>
    </row>
    <row r="1130" spans="1:5" s="149" customFormat="1" x14ac:dyDescent="0.25">
      <c r="A1130" s="47"/>
      <c r="B1130" s="14" t="s">
        <v>330</v>
      </c>
      <c r="C1130" s="194"/>
      <c r="D1130" s="165"/>
    </row>
    <row r="1131" spans="1:5" s="149" customFormat="1" x14ac:dyDescent="0.25">
      <c r="A1131" s="47"/>
      <c r="B1131" s="10" t="s">
        <v>131</v>
      </c>
      <c r="C1131" s="194"/>
      <c r="D1131" s="165"/>
    </row>
    <row r="1132" spans="1:5" s="8" customFormat="1" x14ac:dyDescent="0.25">
      <c r="A1132" s="5" t="s">
        <v>142</v>
      </c>
      <c r="B1132" s="14" t="s">
        <v>706</v>
      </c>
      <c r="C1132" s="194">
        <v>21191</v>
      </c>
      <c r="D1132" s="167"/>
    </row>
    <row r="1133" spans="1:5" s="8" customFormat="1" ht="30" x14ac:dyDescent="0.25">
      <c r="A1133" s="5" t="s">
        <v>132</v>
      </c>
      <c r="B1133" s="18" t="s">
        <v>420</v>
      </c>
      <c r="C1133" s="194">
        <v>12681</v>
      </c>
      <c r="D1133" s="167"/>
    </row>
    <row r="1134" spans="1:5" s="8" customFormat="1" x14ac:dyDescent="0.25">
      <c r="A1134" s="5" t="s">
        <v>133</v>
      </c>
      <c r="B1134" s="253" t="s">
        <v>707</v>
      </c>
      <c r="C1134" s="194">
        <v>2041</v>
      </c>
      <c r="D1134" s="167"/>
    </row>
    <row r="1135" spans="1:5" s="8" customFormat="1" x14ac:dyDescent="0.25">
      <c r="A1135" s="5"/>
      <c r="B1135" s="253"/>
      <c r="C1135" s="194"/>
      <c r="D1135" s="167"/>
    </row>
    <row r="1136" spans="1:5" s="102" customFormat="1" x14ac:dyDescent="0.25">
      <c r="A1136" s="272"/>
      <c r="B1136" s="273" t="s">
        <v>834</v>
      </c>
      <c r="C1136" s="200"/>
      <c r="D1136" s="163"/>
      <c r="E1136" s="274"/>
    </row>
    <row r="1137" spans="1:5" s="102" customFormat="1" x14ac:dyDescent="0.25">
      <c r="A1137" s="272"/>
      <c r="B1137" s="275" t="s">
        <v>128</v>
      </c>
      <c r="C1137" s="200"/>
      <c r="D1137" s="163"/>
      <c r="E1137" s="274"/>
    </row>
    <row r="1138" spans="1:5" s="102" customFormat="1" ht="16.5" customHeight="1" x14ac:dyDescent="0.25">
      <c r="A1138" s="272"/>
      <c r="B1138" s="290" t="s">
        <v>810</v>
      </c>
      <c r="C1138" s="291"/>
      <c r="D1138" s="291"/>
      <c r="E1138" s="274"/>
    </row>
    <row r="1139" spans="1:5" s="102" customFormat="1" x14ac:dyDescent="0.25">
      <c r="A1139" s="272"/>
      <c r="B1139" s="275" t="s">
        <v>129</v>
      </c>
      <c r="C1139" s="200"/>
      <c r="D1139" s="163"/>
      <c r="E1139" s="274"/>
    </row>
    <row r="1140" spans="1:5" s="102" customFormat="1" ht="17.25" customHeight="1" x14ac:dyDescent="0.25">
      <c r="A1140" s="272"/>
      <c r="B1140" s="290" t="s">
        <v>811</v>
      </c>
      <c r="C1140" s="291"/>
      <c r="D1140" s="291"/>
      <c r="E1140" s="274"/>
    </row>
    <row r="1141" spans="1:5" s="102" customFormat="1" x14ac:dyDescent="0.25">
      <c r="A1141" s="272"/>
      <c r="B1141" s="276" t="s">
        <v>618</v>
      </c>
      <c r="C1141" s="200"/>
      <c r="D1141" s="163"/>
      <c r="E1141" s="274"/>
    </row>
    <row r="1142" spans="1:5" s="102" customFormat="1" ht="17.25" customHeight="1" x14ac:dyDescent="0.25">
      <c r="A1142" s="272"/>
      <c r="B1142" s="290" t="s">
        <v>581</v>
      </c>
      <c r="C1142" s="292"/>
      <c r="D1142" s="293"/>
      <c r="E1142" s="274"/>
    </row>
    <row r="1143" spans="1:5" s="102" customFormat="1" x14ac:dyDescent="0.25">
      <c r="A1143" s="272"/>
      <c r="B1143" s="275" t="s">
        <v>131</v>
      </c>
      <c r="C1143" s="200"/>
      <c r="D1143" s="163"/>
      <c r="E1143" s="274"/>
    </row>
    <row r="1144" spans="1:5" s="14" customFormat="1" x14ac:dyDescent="0.25">
      <c r="A1144" s="5" t="s">
        <v>142</v>
      </c>
      <c r="B1144" s="269" t="s">
        <v>814</v>
      </c>
      <c r="C1144" s="194">
        <v>12</v>
      </c>
      <c r="D1144" s="167">
        <v>92164.5</v>
      </c>
    </row>
    <row r="1145" spans="1:5" s="14" customFormat="1" x14ac:dyDescent="0.25">
      <c r="A1145" s="5" t="s">
        <v>616</v>
      </c>
      <c r="B1145" s="269" t="s">
        <v>815</v>
      </c>
      <c r="C1145" s="194">
        <v>7</v>
      </c>
      <c r="D1145" s="167">
        <v>3612.86</v>
      </c>
    </row>
    <row r="1148" spans="1:5" s="230" customFormat="1" ht="15.75" x14ac:dyDescent="0.25">
      <c r="A1148" s="229"/>
      <c r="B1148" s="230" t="s">
        <v>857</v>
      </c>
      <c r="C1148" s="231"/>
      <c r="D1148" s="172" t="s">
        <v>858</v>
      </c>
    </row>
  </sheetData>
  <mergeCells count="229">
    <mergeCell ref="B857:D857"/>
    <mergeCell ref="B842:D842"/>
    <mergeCell ref="B837:C837"/>
    <mergeCell ref="B853:C853"/>
    <mergeCell ref="A775:B775"/>
    <mergeCell ref="B780:C780"/>
    <mergeCell ref="B684:C684"/>
    <mergeCell ref="B585:C585"/>
    <mergeCell ref="B756:C756"/>
    <mergeCell ref="B655:C655"/>
    <mergeCell ref="B702:C702"/>
    <mergeCell ref="B713:C713"/>
    <mergeCell ref="B577:C577"/>
    <mergeCell ref="B698:C698"/>
    <mergeCell ref="B731:C731"/>
    <mergeCell ref="B715:C715"/>
    <mergeCell ref="B745:C745"/>
    <mergeCell ref="B752:C752"/>
    <mergeCell ref="B743:C743"/>
    <mergeCell ref="B750:C750"/>
    <mergeCell ref="B717:C717"/>
    <mergeCell ref="B654:C654"/>
    <mergeCell ref="B686:C686"/>
    <mergeCell ref="A776:C776"/>
    <mergeCell ref="B778:C778"/>
    <mergeCell ref="B799:C799"/>
    <mergeCell ref="B819:C819"/>
    <mergeCell ref="B817:C817"/>
    <mergeCell ref="B782:C782"/>
    <mergeCell ref="B785:C785"/>
    <mergeCell ref="B825:C825"/>
    <mergeCell ref="B793:C793"/>
    <mergeCell ref="B795:D795"/>
    <mergeCell ref="B827:C827"/>
    <mergeCell ref="A774:C774"/>
    <mergeCell ref="B641:C641"/>
    <mergeCell ref="B597:C597"/>
    <mergeCell ref="B593:C593"/>
    <mergeCell ref="B564:C564"/>
    <mergeCell ref="B733:C733"/>
    <mergeCell ref="B727:C727"/>
    <mergeCell ref="B703:C703"/>
    <mergeCell ref="B566:C566"/>
    <mergeCell ref="B583:C583"/>
    <mergeCell ref="B671:C671"/>
    <mergeCell ref="B660:D660"/>
    <mergeCell ref="B659:D659"/>
    <mergeCell ref="B658:D658"/>
    <mergeCell ref="B575:C575"/>
    <mergeCell ref="B595:C595"/>
    <mergeCell ref="B688:C688"/>
    <mergeCell ref="B739:C739"/>
    <mergeCell ref="B765:C765"/>
    <mergeCell ref="B763:C763"/>
    <mergeCell ref="B656:C656"/>
    <mergeCell ref="B674:C674"/>
    <mergeCell ref="B729:C729"/>
    <mergeCell ref="B741:C741"/>
    <mergeCell ref="C12:C13"/>
    <mergeCell ref="B12:B13"/>
    <mergeCell ref="B19:C19"/>
    <mergeCell ref="A7:D7"/>
    <mergeCell ref="A8:D8"/>
    <mergeCell ref="A9:D9"/>
    <mergeCell ref="B61:D61"/>
    <mergeCell ref="D12:D13"/>
    <mergeCell ref="A57:C57"/>
    <mergeCell ref="A59:C59"/>
    <mergeCell ref="A58:B58"/>
    <mergeCell ref="B23:C23"/>
    <mergeCell ref="A17:C17"/>
    <mergeCell ref="B21:C21"/>
    <mergeCell ref="B108:C108"/>
    <mergeCell ref="B101:D101"/>
    <mergeCell ref="B103:D103"/>
    <mergeCell ref="B113:D113"/>
    <mergeCell ref="B80:C80"/>
    <mergeCell ref="B151:C151"/>
    <mergeCell ref="B136:C136"/>
    <mergeCell ref="B134:C134"/>
    <mergeCell ref="B93:C93"/>
    <mergeCell ref="B67:C67"/>
    <mergeCell ref="A15:C15"/>
    <mergeCell ref="B25:C25"/>
    <mergeCell ref="B65:C65"/>
    <mergeCell ref="B91:C91"/>
    <mergeCell ref="B63:C63"/>
    <mergeCell ref="B82:C82"/>
    <mergeCell ref="B294:C294"/>
    <mergeCell ref="B110:C110"/>
    <mergeCell ref="B237:C237"/>
    <mergeCell ref="B292:C292"/>
    <mergeCell ref="A287:B287"/>
    <mergeCell ref="B169:C169"/>
    <mergeCell ref="B149:C149"/>
    <mergeCell ref="B171:C171"/>
    <mergeCell ref="B233:C233"/>
    <mergeCell ref="B241:C241"/>
    <mergeCell ref="A164:C164"/>
    <mergeCell ref="B179:C179"/>
    <mergeCell ref="B231:C231"/>
    <mergeCell ref="A165:C165"/>
    <mergeCell ref="A163:C163"/>
    <mergeCell ref="B183:C183"/>
    <mergeCell ref="B153:C153"/>
    <mergeCell ref="B155:C155"/>
    <mergeCell ref="B111:C111"/>
    <mergeCell ref="B462:D462"/>
    <mergeCell ref="B471:D471"/>
    <mergeCell ref="B333:C333"/>
    <mergeCell ref="B357:C357"/>
    <mergeCell ref="A509:C509"/>
    <mergeCell ref="B488:C488"/>
    <mergeCell ref="B492:C492"/>
    <mergeCell ref="B451:C451"/>
    <mergeCell ref="A482:C482"/>
    <mergeCell ref="B335:C335"/>
    <mergeCell ref="B433:C433"/>
    <mergeCell ref="B431:C431"/>
    <mergeCell ref="B249:D249"/>
    <mergeCell ref="B207:D207"/>
    <mergeCell ref="B209:D209"/>
    <mergeCell ref="A288:D288"/>
    <mergeCell ref="B181:C181"/>
    <mergeCell ref="B429:C429"/>
    <mergeCell ref="B422:C422"/>
    <mergeCell ref="B473:C473"/>
    <mergeCell ref="B313:C313"/>
    <mergeCell ref="B290:C290"/>
    <mergeCell ref="B420:D420"/>
    <mergeCell ref="B435:D435"/>
    <mergeCell ref="B364:C364"/>
    <mergeCell ref="B370:C370"/>
    <mergeCell ref="B366:C366"/>
    <mergeCell ref="B296:C296"/>
    <mergeCell ref="B311:C311"/>
    <mergeCell ref="B391:C391"/>
    <mergeCell ref="B355:C355"/>
    <mergeCell ref="B389:C389"/>
    <mergeCell ref="B368:C368"/>
    <mergeCell ref="B405:C405"/>
    <mergeCell ref="A286:C286"/>
    <mergeCell ref="B307:C307"/>
    <mergeCell ref="B829:C829"/>
    <mergeCell ref="B855:C855"/>
    <mergeCell ref="B835:C835"/>
    <mergeCell ref="B867:C867"/>
    <mergeCell ref="B573:C573"/>
    <mergeCell ref="B449:C449"/>
    <mergeCell ref="B460:C460"/>
    <mergeCell ref="B517:C517"/>
    <mergeCell ref="A483:B483"/>
    <mergeCell ref="A508:B508"/>
    <mergeCell ref="B562:C562"/>
    <mergeCell ref="B535:C535"/>
    <mergeCell ref="B546:C546"/>
    <mergeCell ref="B550:C550"/>
    <mergeCell ref="A530:B530"/>
    <mergeCell ref="B548:C548"/>
    <mergeCell ref="B537:C537"/>
    <mergeCell ref="A507:C507"/>
    <mergeCell ref="A529:C529"/>
    <mergeCell ref="B539:D539"/>
    <mergeCell ref="B515:C515"/>
    <mergeCell ref="B797:C797"/>
    <mergeCell ref="A531:D531"/>
    <mergeCell ref="A484:C484"/>
    <mergeCell ref="B1138:D1138"/>
    <mergeCell ref="B1140:D1140"/>
    <mergeCell ref="B1142:D1142"/>
    <mergeCell ref="B251:D251"/>
    <mergeCell ref="B1069:C1069"/>
    <mergeCell ref="A1062:C1062"/>
    <mergeCell ref="A1060:C1060"/>
    <mergeCell ref="B1018:C1018"/>
    <mergeCell ref="A980:C980"/>
    <mergeCell ref="A960:C960"/>
    <mergeCell ref="A961:B961"/>
    <mergeCell ref="A962:C962"/>
    <mergeCell ref="A979:B979"/>
    <mergeCell ref="B970:C970"/>
    <mergeCell ref="A978:C978"/>
    <mergeCell ref="B754:C754"/>
    <mergeCell ref="B705:C705"/>
    <mergeCell ref="B767:C767"/>
    <mergeCell ref="B587:C587"/>
    <mergeCell ref="B1016:C1016"/>
    <mergeCell ref="B982:C982"/>
    <mergeCell ref="B953:C953"/>
    <mergeCell ref="B1017:C1017"/>
    <mergeCell ref="B1128:C1128"/>
    <mergeCell ref="B1024:C1024"/>
    <mergeCell ref="B1064:C1064"/>
    <mergeCell ref="B1124:C1124"/>
    <mergeCell ref="B1006:D1006"/>
    <mergeCell ref="B999:D999"/>
    <mergeCell ref="B1118:D1118"/>
    <mergeCell ref="B1066:D1066"/>
    <mergeCell ref="A1012:C1012"/>
    <mergeCell ref="B1126:C1126"/>
    <mergeCell ref="A1013:B1013"/>
    <mergeCell ref="B1001:D1001"/>
    <mergeCell ref="B1003:D1003"/>
    <mergeCell ref="B1022:D1022"/>
    <mergeCell ref="B1020:D1020"/>
    <mergeCell ref="A1014:D1014"/>
    <mergeCell ref="B865:C865"/>
    <mergeCell ref="B968:C968"/>
    <mergeCell ref="B925:C925"/>
    <mergeCell ref="B887:C887"/>
    <mergeCell ref="B879:C879"/>
    <mergeCell ref="B919:C919"/>
    <mergeCell ref="B923:C923"/>
    <mergeCell ref="B889:C889"/>
    <mergeCell ref="B877:C877"/>
    <mergeCell ref="B885:C885"/>
    <mergeCell ref="B955:C955"/>
    <mergeCell ref="B951:C951"/>
    <mergeCell ref="B933:C933"/>
    <mergeCell ref="B893:C893"/>
    <mergeCell ref="B906:C906"/>
    <mergeCell ref="B935:C935"/>
    <mergeCell ref="B910:C910"/>
    <mergeCell ref="B964:C964"/>
    <mergeCell ref="B921:C921"/>
    <mergeCell ref="B875:C875"/>
    <mergeCell ref="B936:C936"/>
    <mergeCell ref="B908:D908"/>
    <mergeCell ref="B966:D966"/>
  </mergeCells>
  <printOptions horizontalCentered="1"/>
  <pageMargins left="0.59055118110236227" right="0.59055118110236227" top="0.59055118110236227" bottom="0.78740157480314965" header="0.31496062992125984" footer="0.39370078740157483"/>
  <pageSetup paperSize="9" scale="71" fitToHeight="0" pageOrder="overThenDown" orientation="portrait" r:id="rId1"/>
  <headerFooter>
    <oddFooter>&amp;C&amp;"Times New Roman,Regular"&amp;9&amp;P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DBC49-E55E-4993-BCB4-2F3BD25DD7FA}">
  <dimension ref="A2:H146"/>
  <sheetViews>
    <sheetView zoomScale="160" zoomScaleNormal="160" workbookViewId="0">
      <selection activeCell="B147" sqref="B147"/>
    </sheetView>
  </sheetViews>
  <sheetFormatPr defaultRowHeight="15" x14ac:dyDescent="0.25"/>
  <cols>
    <col min="2" max="2" width="69.7109375" style="218" customWidth="1"/>
    <col min="3" max="3" width="13" customWidth="1"/>
    <col min="4" max="4" width="14.5703125" customWidth="1"/>
    <col min="5" max="5" width="0" hidden="1" customWidth="1"/>
  </cols>
  <sheetData>
    <row r="2" spans="1:4" s="1" customFormat="1" ht="30.75" customHeight="1" x14ac:dyDescent="0.2">
      <c r="A2" s="76" t="s">
        <v>444</v>
      </c>
      <c r="B2" s="306" t="s">
        <v>617</v>
      </c>
      <c r="C2" s="304" t="s">
        <v>726</v>
      </c>
      <c r="D2" s="309" t="s">
        <v>643</v>
      </c>
    </row>
    <row r="3" spans="1:4" s="1" customFormat="1" ht="44.25" customHeight="1" x14ac:dyDescent="0.2">
      <c r="A3" s="77"/>
      <c r="B3" s="307"/>
      <c r="C3" s="305"/>
      <c r="D3" s="310"/>
    </row>
    <row r="5" spans="1:4" s="233" customFormat="1" ht="14.25" x14ac:dyDescent="0.2">
      <c r="A5" s="316" t="s">
        <v>692</v>
      </c>
      <c r="B5" s="316"/>
    </row>
    <row r="6" spans="1:4" s="228" customFormat="1" x14ac:dyDescent="0.25">
      <c r="B6" s="232"/>
    </row>
    <row r="7" spans="1:4" s="14" customFormat="1" ht="25.5" x14ac:dyDescent="0.25">
      <c r="A7" s="5" t="s">
        <v>142</v>
      </c>
      <c r="B7" s="217" t="s">
        <v>460</v>
      </c>
      <c r="C7" s="192">
        <v>50</v>
      </c>
      <c r="D7" s="234">
        <v>72069.98</v>
      </c>
    </row>
    <row r="8" spans="1:4" s="228" customFormat="1" x14ac:dyDescent="0.25">
      <c r="B8" s="232"/>
    </row>
    <row r="9" spans="1:4" s="228" customFormat="1" x14ac:dyDescent="0.25">
      <c r="A9" s="228" t="s">
        <v>816</v>
      </c>
      <c r="B9" s="232"/>
    </row>
    <row r="12" spans="1:4" s="14" customFormat="1" ht="15.75" x14ac:dyDescent="0.25">
      <c r="A12" s="286" t="s">
        <v>661</v>
      </c>
      <c r="B12" s="286"/>
      <c r="C12" s="286"/>
      <c r="D12" s="167"/>
    </row>
    <row r="13" spans="1:4" s="14" customFormat="1" x14ac:dyDescent="0.25">
      <c r="A13" s="5"/>
      <c r="B13" s="219" t="s">
        <v>457</v>
      </c>
      <c r="C13" s="194"/>
      <c r="D13" s="167"/>
    </row>
    <row r="14" spans="1:4" s="14" customFormat="1" x14ac:dyDescent="0.25">
      <c r="A14" s="5"/>
      <c r="B14" s="220" t="s">
        <v>128</v>
      </c>
      <c r="C14" s="194"/>
      <c r="D14" s="167"/>
    </row>
    <row r="15" spans="1:4" s="14" customFormat="1" x14ac:dyDescent="0.25">
      <c r="A15" s="5"/>
      <c r="B15" s="281" t="s">
        <v>406</v>
      </c>
      <c r="C15" s="281"/>
      <c r="D15" s="167"/>
    </row>
    <row r="16" spans="1:4" s="14" customFormat="1" x14ac:dyDescent="0.25">
      <c r="A16" s="5"/>
      <c r="B16" s="220" t="s">
        <v>129</v>
      </c>
      <c r="C16" s="194"/>
      <c r="D16" s="167"/>
    </row>
    <row r="17" spans="1:5" s="14" customFormat="1" ht="29.25" customHeight="1" x14ac:dyDescent="0.25">
      <c r="A17" s="5"/>
      <c r="B17" s="281" t="s">
        <v>113</v>
      </c>
      <c r="C17" s="281"/>
      <c r="D17" s="167"/>
    </row>
    <row r="18" spans="1:5" s="14" customFormat="1" x14ac:dyDescent="0.25">
      <c r="A18" s="5"/>
      <c r="B18" s="221" t="s">
        <v>618</v>
      </c>
      <c r="C18" s="194"/>
      <c r="D18" s="167"/>
    </row>
    <row r="19" spans="1:5" s="14" customFormat="1" x14ac:dyDescent="0.25">
      <c r="A19" s="5"/>
      <c r="B19" s="281" t="s">
        <v>289</v>
      </c>
      <c r="C19" s="281"/>
      <c r="D19" s="167"/>
    </row>
    <row r="20" spans="1:5" s="14" customFormat="1" x14ac:dyDescent="0.25">
      <c r="A20" s="5"/>
      <c r="B20" s="220" t="s">
        <v>131</v>
      </c>
      <c r="C20" s="194"/>
      <c r="D20" s="167"/>
    </row>
    <row r="21" spans="1:5" s="151" customFormat="1" ht="16.5" customHeight="1" x14ac:dyDescent="0.25">
      <c r="A21" s="150" t="s">
        <v>142</v>
      </c>
      <c r="B21" s="222" t="s">
        <v>801</v>
      </c>
      <c r="C21" s="235">
        <v>177</v>
      </c>
      <c r="D21" s="174"/>
    </row>
    <row r="22" spans="1:5" s="151" customFormat="1" ht="16.5" customHeight="1" x14ac:dyDescent="0.25">
      <c r="A22" s="150" t="s">
        <v>132</v>
      </c>
      <c r="B22" s="223" t="s">
        <v>782</v>
      </c>
      <c r="C22" s="235">
        <v>2</v>
      </c>
      <c r="D22" s="236">
        <v>1724.25</v>
      </c>
    </row>
    <row r="23" spans="1:5" s="151" customFormat="1" ht="16.5" customHeight="1" x14ac:dyDescent="0.25">
      <c r="A23" s="150" t="s">
        <v>133</v>
      </c>
      <c r="B23" s="223" t="s">
        <v>783</v>
      </c>
      <c r="C23" s="235">
        <v>175</v>
      </c>
      <c r="D23" s="236">
        <v>398</v>
      </c>
    </row>
    <row r="24" spans="1:5" s="14" customFormat="1" ht="15.75" x14ac:dyDescent="0.25">
      <c r="A24" s="20" t="s">
        <v>616</v>
      </c>
      <c r="B24" s="224" t="s">
        <v>817</v>
      </c>
      <c r="C24" s="193">
        <v>8947</v>
      </c>
      <c r="D24" s="234">
        <v>1426.7</v>
      </c>
      <c r="E24" s="23" t="str">
        <f t="shared" ref="E24:E33" si="0">IMPRODUCT(C24,D24)</f>
        <v>12764684.9</v>
      </c>
    </row>
    <row r="25" spans="1:5" s="14" customFormat="1" ht="21" customHeight="1" x14ac:dyDescent="0.25">
      <c r="A25" s="20" t="s">
        <v>663</v>
      </c>
      <c r="B25" s="224" t="s">
        <v>818</v>
      </c>
      <c r="C25" s="193">
        <v>8947</v>
      </c>
      <c r="D25" s="234">
        <v>548.88</v>
      </c>
      <c r="E25" s="23" t="str">
        <f t="shared" si="0"/>
        <v>4910829.36</v>
      </c>
    </row>
    <row r="26" spans="1:5" s="14" customFormat="1" ht="19.5" customHeight="1" x14ac:dyDescent="0.25">
      <c r="A26" s="20" t="s">
        <v>664</v>
      </c>
      <c r="B26" s="224" t="s">
        <v>819</v>
      </c>
      <c r="C26" s="193">
        <v>8947</v>
      </c>
      <c r="D26" s="234">
        <v>946.14</v>
      </c>
      <c r="E26" s="23" t="str">
        <f t="shared" si="0"/>
        <v>8465114.58</v>
      </c>
    </row>
    <row r="27" spans="1:5" s="14" customFormat="1" x14ac:dyDescent="0.25">
      <c r="A27" s="20" t="s">
        <v>665</v>
      </c>
      <c r="B27" s="225" t="s">
        <v>394</v>
      </c>
      <c r="C27" s="193">
        <v>1454</v>
      </c>
      <c r="D27" s="234">
        <v>2425.4299999999998</v>
      </c>
      <c r="E27" s="23" t="str">
        <f t="shared" si="0"/>
        <v>3526575.22</v>
      </c>
    </row>
    <row r="28" spans="1:5" s="14" customFormat="1" ht="38.25" x14ac:dyDescent="0.25">
      <c r="A28" s="20" t="s">
        <v>666</v>
      </c>
      <c r="B28" s="226" t="s">
        <v>821</v>
      </c>
      <c r="C28" s="237">
        <v>138</v>
      </c>
      <c r="D28" s="234">
        <v>10205.93</v>
      </c>
      <c r="E28" s="23" t="str">
        <f t="shared" si="0"/>
        <v>1408418.34</v>
      </c>
    </row>
    <row r="29" spans="1:5" s="14" customFormat="1" ht="38.25" x14ac:dyDescent="0.25">
      <c r="A29" s="20" t="s">
        <v>667</v>
      </c>
      <c r="B29" s="226" t="s">
        <v>822</v>
      </c>
      <c r="C29" s="237">
        <v>138</v>
      </c>
      <c r="D29" s="234">
        <v>21608.91</v>
      </c>
      <c r="E29" s="23" t="str">
        <f t="shared" si="0"/>
        <v>2982029.58</v>
      </c>
    </row>
    <row r="30" spans="1:5" s="14" customFormat="1" ht="25.5" x14ac:dyDescent="0.25">
      <c r="A30" s="20" t="s">
        <v>668</v>
      </c>
      <c r="B30" s="226" t="s">
        <v>823</v>
      </c>
      <c r="C30" s="237">
        <v>138</v>
      </c>
      <c r="D30" s="234">
        <v>7714.84</v>
      </c>
      <c r="E30" s="23" t="str">
        <f t="shared" si="0"/>
        <v>1064647.92</v>
      </c>
    </row>
    <row r="31" spans="1:5" s="14" customFormat="1" x14ac:dyDescent="0.25">
      <c r="A31" s="20" t="s">
        <v>669</v>
      </c>
      <c r="B31" s="226" t="s">
        <v>380</v>
      </c>
      <c r="C31" s="237">
        <v>138</v>
      </c>
      <c r="D31" s="234">
        <v>16697.29</v>
      </c>
      <c r="E31" s="23" t="str">
        <f t="shared" si="0"/>
        <v>2304226.02</v>
      </c>
    </row>
    <row r="32" spans="1:5" s="14" customFormat="1" x14ac:dyDescent="0.25">
      <c r="A32" s="20" t="s">
        <v>670</v>
      </c>
      <c r="B32" s="226" t="s">
        <v>353</v>
      </c>
      <c r="C32" s="193">
        <v>13515</v>
      </c>
      <c r="D32" s="234">
        <v>219.54</v>
      </c>
      <c r="E32" s="23" t="str">
        <f t="shared" si="0"/>
        <v>2967083.1</v>
      </c>
    </row>
    <row r="33" spans="1:5" s="14" customFormat="1" ht="15.75" x14ac:dyDescent="0.25">
      <c r="A33" s="20" t="s">
        <v>671</v>
      </c>
      <c r="B33" s="226" t="s">
        <v>820</v>
      </c>
      <c r="C33" s="193">
        <v>8947</v>
      </c>
      <c r="D33" s="234">
        <v>7.96</v>
      </c>
      <c r="E33" s="23" t="str">
        <f t="shared" si="0"/>
        <v>71218.12</v>
      </c>
    </row>
    <row r="35" spans="1:5" ht="18" customHeight="1" x14ac:dyDescent="0.25">
      <c r="A35" s="314" t="s">
        <v>825</v>
      </c>
      <c r="B35" s="314"/>
      <c r="C35" s="314"/>
      <c r="D35" s="314"/>
    </row>
    <row r="36" spans="1:5" ht="61.5" customHeight="1" x14ac:dyDescent="0.25">
      <c r="B36" s="315" t="s">
        <v>826</v>
      </c>
      <c r="C36" s="315"/>
      <c r="D36" s="315"/>
    </row>
    <row r="38" spans="1:5" s="81" customFormat="1" x14ac:dyDescent="0.25">
      <c r="A38" s="87"/>
      <c r="B38" s="300" t="s">
        <v>808</v>
      </c>
      <c r="C38" s="300"/>
      <c r="D38" s="300"/>
    </row>
    <row r="39" spans="1:5" s="81" customFormat="1" x14ac:dyDescent="0.25">
      <c r="A39" s="87"/>
      <c r="B39" s="89" t="s">
        <v>128</v>
      </c>
      <c r="C39" s="193"/>
      <c r="D39" s="165"/>
    </row>
    <row r="40" spans="1:5" s="81" customFormat="1" ht="30.75" customHeight="1" x14ac:dyDescent="0.25">
      <c r="A40" s="87"/>
      <c r="B40" s="283" t="s">
        <v>633</v>
      </c>
      <c r="C40" s="294"/>
      <c r="D40" s="294"/>
    </row>
    <row r="41" spans="1:5" s="81" customFormat="1" x14ac:dyDescent="0.25">
      <c r="A41" s="87"/>
      <c r="B41" s="89" t="s">
        <v>129</v>
      </c>
      <c r="C41" s="193"/>
      <c r="D41" s="165"/>
    </row>
    <row r="42" spans="1:5" s="81" customFormat="1" x14ac:dyDescent="0.25">
      <c r="A42" s="87"/>
      <c r="B42" s="149" t="s">
        <v>569</v>
      </c>
      <c r="C42" s="193"/>
      <c r="D42" s="165"/>
    </row>
    <row r="43" spans="1:5" s="81" customFormat="1" x14ac:dyDescent="0.25">
      <c r="A43" s="87"/>
      <c r="B43" s="90" t="s">
        <v>618</v>
      </c>
      <c r="C43" s="193"/>
      <c r="D43" s="165"/>
    </row>
    <row r="44" spans="1:5" s="81" customFormat="1" x14ac:dyDescent="0.25">
      <c r="A44" s="87"/>
      <c r="B44" s="149" t="s">
        <v>570</v>
      </c>
      <c r="C44" s="193"/>
      <c r="D44" s="165"/>
    </row>
    <row r="45" spans="1:5" s="81" customFormat="1" x14ac:dyDescent="0.25">
      <c r="A45" s="87"/>
      <c r="B45" s="89" t="s">
        <v>131</v>
      </c>
      <c r="C45" s="193"/>
      <c r="D45" s="165"/>
    </row>
    <row r="46" spans="1:5" s="82" customFormat="1" ht="15.75" customHeight="1" x14ac:dyDescent="0.25">
      <c r="A46" s="74" t="s">
        <v>142</v>
      </c>
      <c r="B46" s="42" t="s">
        <v>571</v>
      </c>
      <c r="C46" s="238">
        <v>980</v>
      </c>
      <c r="D46" s="239"/>
    </row>
    <row r="47" spans="1:5" s="80" customFormat="1" x14ac:dyDescent="0.25">
      <c r="A47" s="74" t="s">
        <v>132</v>
      </c>
      <c r="B47" s="94" t="s">
        <v>572</v>
      </c>
      <c r="C47" s="238">
        <v>338</v>
      </c>
      <c r="D47" s="239"/>
    </row>
    <row r="48" spans="1:5" s="80" customFormat="1" x14ac:dyDescent="0.25">
      <c r="A48" s="95" t="s">
        <v>133</v>
      </c>
      <c r="B48" s="94" t="s">
        <v>573</v>
      </c>
      <c r="C48" s="238">
        <v>642</v>
      </c>
      <c r="D48" s="240">
        <v>345.22</v>
      </c>
    </row>
    <row r="49" spans="1:4" s="82" customFormat="1" ht="17.25" customHeight="1" x14ac:dyDescent="0.25">
      <c r="A49" s="95" t="s">
        <v>616</v>
      </c>
      <c r="B49" s="18" t="s">
        <v>574</v>
      </c>
      <c r="C49" s="238">
        <v>17364</v>
      </c>
      <c r="D49" s="240"/>
    </row>
    <row r="50" spans="1:4" s="80" customFormat="1" ht="17.25" customHeight="1" x14ac:dyDescent="0.25">
      <c r="A50" s="74" t="s">
        <v>48</v>
      </c>
      <c r="B50" s="96" t="s">
        <v>634</v>
      </c>
      <c r="C50" s="238">
        <v>704</v>
      </c>
      <c r="D50" s="240"/>
    </row>
    <row r="51" spans="1:4" s="80" customFormat="1" ht="15" customHeight="1" x14ac:dyDescent="0.25">
      <c r="A51" s="74" t="s">
        <v>49</v>
      </c>
      <c r="B51" s="96" t="s">
        <v>809</v>
      </c>
      <c r="C51" s="238">
        <v>10160</v>
      </c>
      <c r="D51" s="240">
        <v>19.57</v>
      </c>
    </row>
    <row r="52" spans="1:4" s="80" customFormat="1" ht="15" customHeight="1" x14ac:dyDescent="0.25">
      <c r="A52" s="74" t="s">
        <v>50</v>
      </c>
      <c r="B52" s="96" t="s">
        <v>688</v>
      </c>
      <c r="C52" s="191">
        <v>6500</v>
      </c>
      <c r="D52" s="240">
        <v>41.78</v>
      </c>
    </row>
    <row r="53" spans="1:4" s="82" customFormat="1" ht="13.5" customHeight="1" x14ac:dyDescent="0.25">
      <c r="A53" s="74" t="s">
        <v>663</v>
      </c>
      <c r="B53" s="42" t="s">
        <v>575</v>
      </c>
      <c r="C53" s="238">
        <v>415</v>
      </c>
      <c r="D53" s="239"/>
    </row>
    <row r="54" spans="1:4" s="82" customFormat="1" ht="15" customHeight="1" x14ac:dyDescent="0.25">
      <c r="A54" s="74" t="s">
        <v>664</v>
      </c>
      <c r="B54" s="94" t="s">
        <v>576</v>
      </c>
      <c r="C54" s="238">
        <v>514</v>
      </c>
      <c r="D54" s="239"/>
    </row>
    <row r="55" spans="1:4" s="80" customFormat="1" ht="13.5" customHeight="1" x14ac:dyDescent="0.25">
      <c r="A55" s="74" t="s">
        <v>58</v>
      </c>
      <c r="B55" s="97" t="s">
        <v>577</v>
      </c>
      <c r="C55" s="238">
        <v>416</v>
      </c>
      <c r="D55" s="239"/>
    </row>
    <row r="56" spans="1:4" s="80" customFormat="1" ht="13.5" customHeight="1" x14ac:dyDescent="0.25">
      <c r="A56" s="74" t="s">
        <v>331</v>
      </c>
      <c r="B56" s="97" t="s">
        <v>573</v>
      </c>
      <c r="C56" s="238">
        <v>98</v>
      </c>
      <c r="D56" s="240">
        <v>350</v>
      </c>
    </row>
    <row r="57" spans="1:4" s="82" customFormat="1" ht="32.25" customHeight="1" x14ac:dyDescent="0.25">
      <c r="A57" s="74" t="s">
        <v>665</v>
      </c>
      <c r="B57" s="99" t="s">
        <v>724</v>
      </c>
      <c r="C57" s="238">
        <v>61328146</v>
      </c>
      <c r="D57" s="175"/>
    </row>
    <row r="58" spans="1:4" s="80" customFormat="1" ht="15" customHeight="1" x14ac:dyDescent="0.25">
      <c r="A58" s="74" t="s">
        <v>51</v>
      </c>
      <c r="B58" s="97" t="s">
        <v>577</v>
      </c>
      <c r="C58" s="238">
        <v>6515190</v>
      </c>
      <c r="D58" s="162"/>
    </row>
    <row r="59" spans="1:4" s="80" customFormat="1" ht="15" customHeight="1" x14ac:dyDescent="0.25">
      <c r="A59" s="74" t="s">
        <v>52</v>
      </c>
      <c r="B59" s="97" t="s">
        <v>573</v>
      </c>
      <c r="C59" s="238">
        <v>54812956</v>
      </c>
      <c r="D59" s="162">
        <v>0.04</v>
      </c>
    </row>
    <row r="60" spans="1:4" s="149" customFormat="1" ht="43.5" customHeight="1" x14ac:dyDescent="0.25">
      <c r="A60" s="74" t="s">
        <v>666</v>
      </c>
      <c r="B60" s="100" t="s">
        <v>800</v>
      </c>
      <c r="C60" s="238">
        <v>62907586</v>
      </c>
      <c r="D60" s="162"/>
    </row>
    <row r="61" spans="1:4" s="149" customFormat="1" ht="15.75" customHeight="1" x14ac:dyDescent="0.25">
      <c r="A61" s="74" t="s">
        <v>476</v>
      </c>
      <c r="B61" s="97" t="s">
        <v>577</v>
      </c>
      <c r="C61" s="238">
        <v>8094630</v>
      </c>
      <c r="D61" s="162"/>
    </row>
    <row r="62" spans="1:4" s="149" customFormat="1" ht="17.25" customHeight="1" x14ac:dyDescent="0.25">
      <c r="A62" s="74" t="s">
        <v>477</v>
      </c>
      <c r="B62" s="97" t="s">
        <v>573</v>
      </c>
      <c r="C62" s="238">
        <v>54812956</v>
      </c>
      <c r="D62" s="162">
        <v>6.4699999999999994E-2</v>
      </c>
    </row>
    <row r="63" spans="1:4" s="82" customFormat="1" ht="18" customHeight="1" x14ac:dyDescent="0.25">
      <c r="A63" s="98" t="s">
        <v>667</v>
      </c>
      <c r="B63" s="94" t="s">
        <v>578</v>
      </c>
      <c r="C63" s="241">
        <v>1500</v>
      </c>
      <c r="D63" s="169">
        <v>0.54700000000000004</v>
      </c>
    </row>
    <row r="64" spans="1:4" s="149" customFormat="1" ht="17.25" customHeight="1" x14ac:dyDescent="0.25">
      <c r="A64" s="74" t="s">
        <v>668</v>
      </c>
      <c r="B64" s="101" t="s">
        <v>579</v>
      </c>
      <c r="C64" s="238">
        <v>20000</v>
      </c>
      <c r="D64" s="162">
        <v>0.4</v>
      </c>
    </row>
    <row r="65" spans="1:4" s="149" customFormat="1" ht="33.75" customHeight="1" x14ac:dyDescent="0.25">
      <c r="A65" s="74" t="s">
        <v>669</v>
      </c>
      <c r="B65" s="100" t="s">
        <v>635</v>
      </c>
      <c r="C65" s="238">
        <v>28664494</v>
      </c>
      <c r="D65" s="162">
        <v>2.299E-2</v>
      </c>
    </row>
    <row r="66" spans="1:4" s="149" customFormat="1" ht="18.75" customHeight="1" x14ac:dyDescent="0.25">
      <c r="A66" s="74" t="s">
        <v>670</v>
      </c>
      <c r="B66" s="100" t="s">
        <v>689</v>
      </c>
      <c r="C66" s="238">
        <v>1450</v>
      </c>
      <c r="D66" s="162">
        <v>41</v>
      </c>
    </row>
    <row r="67" spans="1:4" s="79" customFormat="1" ht="28.5" customHeight="1" x14ac:dyDescent="0.25">
      <c r="A67" s="106" t="s">
        <v>671</v>
      </c>
      <c r="B67" s="124" t="s">
        <v>601</v>
      </c>
      <c r="C67" s="242">
        <v>85</v>
      </c>
      <c r="D67" s="243">
        <v>1331</v>
      </c>
    </row>
    <row r="68" spans="1:4" s="149" customFormat="1" ht="14.25" customHeight="1" x14ac:dyDescent="0.25">
      <c r="A68" s="106" t="s">
        <v>672</v>
      </c>
      <c r="B68" s="42" t="s">
        <v>580</v>
      </c>
      <c r="C68" s="235">
        <v>93</v>
      </c>
      <c r="D68" s="236">
        <v>215</v>
      </c>
    </row>
    <row r="69" spans="1:4" s="81" customFormat="1" ht="14.25" customHeight="1" x14ac:dyDescent="0.25">
      <c r="A69" s="74" t="s">
        <v>673</v>
      </c>
      <c r="B69" s="42" t="s">
        <v>636</v>
      </c>
      <c r="C69" s="237">
        <v>9800</v>
      </c>
      <c r="D69" s="234">
        <v>47.68</v>
      </c>
    </row>
    <row r="70" spans="1:4" x14ac:dyDescent="0.25">
      <c r="A70" s="323" t="s">
        <v>824</v>
      </c>
      <c r="B70" s="323"/>
    </row>
    <row r="71" spans="1:4" s="227" customFormat="1" ht="118.5" customHeight="1" x14ac:dyDescent="0.25">
      <c r="A71" s="312" t="s">
        <v>827</v>
      </c>
      <c r="B71" s="313"/>
      <c r="C71" s="313"/>
      <c r="D71" s="313"/>
    </row>
    <row r="72" spans="1:4" s="227" customFormat="1" ht="33" customHeight="1" x14ac:dyDescent="0.25">
      <c r="A72" s="312" t="s">
        <v>828</v>
      </c>
      <c r="B72" s="313"/>
      <c r="C72" s="313"/>
      <c r="D72" s="313"/>
    </row>
    <row r="73" spans="1:4" s="227" customFormat="1" ht="59.25" customHeight="1" x14ac:dyDescent="0.25">
      <c r="A73" s="312" t="s">
        <v>829</v>
      </c>
      <c r="B73" s="313"/>
      <c r="C73" s="313"/>
      <c r="D73" s="313"/>
    </row>
    <row r="74" spans="1:4" s="227" customFormat="1" ht="57" customHeight="1" x14ac:dyDescent="0.25">
      <c r="A74" s="312" t="s">
        <v>830</v>
      </c>
      <c r="B74" s="313"/>
      <c r="C74" s="313"/>
      <c r="D74" s="313"/>
    </row>
    <row r="75" spans="1:4" s="227" customFormat="1" ht="32.25" customHeight="1" x14ac:dyDescent="0.25">
      <c r="A75" s="312" t="s">
        <v>831</v>
      </c>
      <c r="B75" s="313"/>
      <c r="C75" s="313"/>
      <c r="D75" s="313"/>
    </row>
    <row r="76" spans="1:4" ht="74.25" customHeight="1" x14ac:dyDescent="0.25">
      <c r="A76" s="315" t="s">
        <v>836</v>
      </c>
      <c r="B76" s="324"/>
      <c r="C76" s="324"/>
      <c r="D76" s="324"/>
    </row>
    <row r="77" spans="1:4" ht="45.75" customHeight="1" x14ac:dyDescent="0.25">
      <c r="A77" s="325" t="s">
        <v>835</v>
      </c>
      <c r="B77" s="326"/>
      <c r="C77" s="326"/>
      <c r="D77" s="326"/>
    </row>
    <row r="78" spans="1:4" ht="119.25" customHeight="1" x14ac:dyDescent="0.25">
      <c r="A78" s="317" t="s">
        <v>837</v>
      </c>
      <c r="B78" s="318"/>
      <c r="C78" s="318"/>
      <c r="D78" s="318"/>
    </row>
    <row r="80" spans="1:4" s="14" customFormat="1" ht="15.75" x14ac:dyDescent="0.25">
      <c r="A80" s="286" t="s">
        <v>702</v>
      </c>
      <c r="B80" s="286"/>
      <c r="C80" s="286"/>
      <c r="D80" s="167"/>
    </row>
    <row r="82" spans="1:4" s="14" customFormat="1" x14ac:dyDescent="0.25">
      <c r="A82" s="5"/>
      <c r="B82" s="282" t="s">
        <v>29</v>
      </c>
      <c r="C82" s="282"/>
      <c r="D82" s="167"/>
    </row>
    <row r="83" spans="1:4" s="14" customFormat="1" x14ac:dyDescent="0.25">
      <c r="A83" s="5"/>
      <c r="B83" s="10" t="s">
        <v>128</v>
      </c>
      <c r="C83" s="196"/>
      <c r="D83" s="167"/>
    </row>
    <row r="84" spans="1:4" s="14" customFormat="1" x14ac:dyDescent="0.25">
      <c r="A84" s="5"/>
      <c r="B84" s="281" t="s">
        <v>473</v>
      </c>
      <c r="C84" s="281"/>
      <c r="D84" s="167"/>
    </row>
    <row r="85" spans="1:4" s="14" customFormat="1" x14ac:dyDescent="0.25">
      <c r="A85" s="5"/>
      <c r="B85" s="10" t="s">
        <v>129</v>
      </c>
      <c r="C85" s="196"/>
      <c r="D85" s="167"/>
    </row>
    <row r="86" spans="1:4" s="14" customFormat="1" x14ac:dyDescent="0.25">
      <c r="A86" s="5"/>
      <c r="B86" s="281" t="s">
        <v>472</v>
      </c>
      <c r="C86" s="281"/>
      <c r="D86" s="167"/>
    </row>
    <row r="87" spans="1:4" s="14" customFormat="1" x14ac:dyDescent="0.25">
      <c r="A87" s="5"/>
      <c r="B87" s="189" t="s">
        <v>618</v>
      </c>
      <c r="C87" s="196"/>
      <c r="D87" s="167"/>
    </row>
    <row r="88" spans="1:4" s="14" customFormat="1" x14ac:dyDescent="0.25">
      <c r="A88" s="5"/>
      <c r="B88" s="281" t="s">
        <v>31</v>
      </c>
      <c r="C88" s="281"/>
      <c r="D88" s="167"/>
    </row>
    <row r="89" spans="1:4" s="14" customFormat="1" x14ac:dyDescent="0.25">
      <c r="A89" s="5"/>
      <c r="B89" s="10" t="s">
        <v>131</v>
      </c>
      <c r="C89" s="196"/>
      <c r="D89" s="167"/>
    </row>
    <row r="90" spans="1:4" s="14" customFormat="1" x14ac:dyDescent="0.25">
      <c r="A90" s="20" t="s">
        <v>142</v>
      </c>
      <c r="B90" s="39" t="s">
        <v>212</v>
      </c>
      <c r="C90" s="244">
        <v>3410</v>
      </c>
      <c r="D90" s="245">
        <v>383.45</v>
      </c>
    </row>
    <row r="91" spans="1:4" s="14" customFormat="1" x14ac:dyDescent="0.25">
      <c r="A91" s="20" t="s">
        <v>616</v>
      </c>
      <c r="B91" s="39" t="s">
        <v>80</v>
      </c>
      <c r="C91" s="244">
        <v>14963</v>
      </c>
      <c r="D91" s="245">
        <v>977.88</v>
      </c>
    </row>
    <row r="92" spans="1:4" s="14" customFormat="1" x14ac:dyDescent="0.25">
      <c r="A92" s="20" t="s">
        <v>663</v>
      </c>
      <c r="B92" s="39" t="s">
        <v>213</v>
      </c>
      <c r="C92" s="244"/>
      <c r="D92" s="245"/>
    </row>
    <row r="93" spans="1:4" s="14" customFormat="1" ht="30.75" customHeight="1" x14ac:dyDescent="0.25">
      <c r="A93" s="20" t="s">
        <v>135</v>
      </c>
      <c r="B93" s="86" t="s">
        <v>552</v>
      </c>
      <c r="C93" s="244">
        <v>1232</v>
      </c>
      <c r="D93" s="245">
        <v>3425.5</v>
      </c>
    </row>
    <row r="94" spans="1:4" s="14" customFormat="1" ht="30" x14ac:dyDescent="0.25">
      <c r="A94" s="20" t="s">
        <v>136</v>
      </c>
      <c r="B94" s="18" t="s">
        <v>471</v>
      </c>
      <c r="C94" s="244">
        <v>14834</v>
      </c>
      <c r="D94" s="246">
        <v>229.99</v>
      </c>
    </row>
    <row r="96" spans="1:4" s="228" customFormat="1" x14ac:dyDescent="0.25">
      <c r="B96" s="228" t="s">
        <v>832</v>
      </c>
    </row>
    <row r="98" spans="1:4" s="14" customFormat="1" x14ac:dyDescent="0.25">
      <c r="A98" s="5"/>
      <c r="B98" s="282" t="s">
        <v>32</v>
      </c>
      <c r="C98" s="282"/>
      <c r="D98" s="167"/>
    </row>
    <row r="99" spans="1:4" s="14" customFormat="1" x14ac:dyDescent="0.25">
      <c r="A99" s="20" t="s">
        <v>616</v>
      </c>
      <c r="B99" s="188" t="s">
        <v>214</v>
      </c>
      <c r="C99" s="193"/>
      <c r="D99" s="165"/>
    </row>
    <row r="100" spans="1:4" s="14" customFormat="1" ht="27" customHeight="1" x14ac:dyDescent="0.25">
      <c r="A100" s="20" t="s">
        <v>48</v>
      </c>
      <c r="B100" s="41" t="s">
        <v>250</v>
      </c>
      <c r="C100" s="237">
        <v>729</v>
      </c>
      <c r="D100" s="165">
        <v>30.31</v>
      </c>
    </row>
    <row r="101" spans="1:4" s="14" customFormat="1" ht="30" x14ac:dyDescent="0.25">
      <c r="A101" s="20" t="s">
        <v>50</v>
      </c>
      <c r="B101" s="188" t="s">
        <v>281</v>
      </c>
      <c r="C101" s="237">
        <v>4340772</v>
      </c>
      <c r="D101" s="234" t="s">
        <v>812</v>
      </c>
    </row>
    <row r="103" spans="1:4" x14ac:dyDescent="0.25">
      <c r="B103" s="228" t="s">
        <v>833</v>
      </c>
    </row>
    <row r="105" spans="1:4" s="14" customFormat="1" x14ac:dyDescent="0.25">
      <c r="A105" s="5"/>
      <c r="B105" s="282" t="s">
        <v>713</v>
      </c>
      <c r="C105" s="282"/>
      <c r="D105" s="167"/>
    </row>
    <row r="106" spans="1:4" s="14" customFormat="1" x14ac:dyDescent="0.25">
      <c r="A106" s="5" t="s">
        <v>142</v>
      </c>
      <c r="B106" s="18" t="s">
        <v>253</v>
      </c>
      <c r="C106" s="194">
        <v>206</v>
      </c>
      <c r="D106" s="246">
        <v>77.489999999999995</v>
      </c>
    </row>
    <row r="108" spans="1:4" x14ac:dyDescent="0.25">
      <c r="B108" s="228" t="s">
        <v>833</v>
      </c>
    </row>
    <row r="110" spans="1:4" s="8" customFormat="1" ht="15.75" x14ac:dyDescent="0.25">
      <c r="A110" s="20"/>
      <c r="B110" s="282" t="s">
        <v>272</v>
      </c>
      <c r="C110" s="282"/>
      <c r="D110" s="167"/>
    </row>
    <row r="111" spans="1:4" s="149" customFormat="1" ht="30" x14ac:dyDescent="0.25">
      <c r="A111" s="5" t="s">
        <v>663</v>
      </c>
      <c r="B111" s="18" t="s">
        <v>97</v>
      </c>
      <c r="C111" s="237">
        <v>31</v>
      </c>
      <c r="D111" s="234">
        <v>58.21</v>
      </c>
    </row>
    <row r="112" spans="1:4" x14ac:dyDescent="0.25">
      <c r="C112" s="216"/>
      <c r="D112" s="216"/>
    </row>
    <row r="113" spans="1:4" x14ac:dyDescent="0.25">
      <c r="B113" s="228" t="s">
        <v>833</v>
      </c>
      <c r="C113" s="216"/>
      <c r="D113" s="216"/>
    </row>
    <row r="114" spans="1:4" x14ac:dyDescent="0.25">
      <c r="C114" s="216"/>
      <c r="D114" s="216"/>
    </row>
    <row r="115" spans="1:4" s="14" customFormat="1" x14ac:dyDescent="0.25">
      <c r="A115" s="5"/>
      <c r="B115" s="35" t="s">
        <v>89</v>
      </c>
      <c r="C115" s="247"/>
      <c r="D115" s="248"/>
    </row>
    <row r="116" spans="1:4" s="14" customFormat="1" x14ac:dyDescent="0.25">
      <c r="A116" s="5" t="s">
        <v>142</v>
      </c>
      <c r="B116" s="14" t="s">
        <v>98</v>
      </c>
      <c r="C116" s="249">
        <v>633</v>
      </c>
      <c r="D116" s="246">
        <v>49.69</v>
      </c>
    </row>
    <row r="118" spans="1:4" x14ac:dyDescent="0.25">
      <c r="B118" s="228" t="s">
        <v>833</v>
      </c>
    </row>
    <row r="120" spans="1:4" s="14" customFormat="1" x14ac:dyDescent="0.25">
      <c r="A120" s="5"/>
      <c r="B120" s="282" t="s">
        <v>40</v>
      </c>
      <c r="C120" s="282"/>
      <c r="D120" s="167"/>
    </row>
    <row r="121" spans="1:4" s="14" customFormat="1" x14ac:dyDescent="0.25">
      <c r="A121" s="5" t="s">
        <v>142</v>
      </c>
      <c r="B121" s="18" t="s">
        <v>222</v>
      </c>
      <c r="C121" s="241">
        <v>114</v>
      </c>
      <c r="D121" s="169">
        <v>120</v>
      </c>
    </row>
    <row r="122" spans="1:4" s="14" customFormat="1" x14ac:dyDescent="0.25">
      <c r="A122" s="5" t="s">
        <v>616</v>
      </c>
      <c r="B122" s="18" t="s">
        <v>150</v>
      </c>
      <c r="C122" s="241">
        <v>20</v>
      </c>
      <c r="D122" s="169">
        <v>1415</v>
      </c>
    </row>
    <row r="123" spans="1:4" s="14" customFormat="1" x14ac:dyDescent="0.25">
      <c r="A123" s="5" t="s">
        <v>663</v>
      </c>
      <c r="B123" s="14" t="s">
        <v>1</v>
      </c>
      <c r="C123" s="250">
        <v>12</v>
      </c>
      <c r="D123" s="180">
        <v>10000</v>
      </c>
    </row>
    <row r="124" spans="1:4" x14ac:dyDescent="0.25">
      <c r="C124" s="251"/>
    </row>
    <row r="125" spans="1:4" x14ac:dyDescent="0.25">
      <c r="B125" s="228" t="s">
        <v>832</v>
      </c>
      <c r="C125" s="251"/>
    </row>
    <row r="126" spans="1:4" x14ac:dyDescent="0.25">
      <c r="C126" s="251"/>
    </row>
    <row r="127" spans="1:4" s="14" customFormat="1" x14ac:dyDescent="0.25">
      <c r="A127" s="5"/>
      <c r="B127" s="22" t="s">
        <v>91</v>
      </c>
      <c r="C127" s="252"/>
      <c r="D127" s="167"/>
    </row>
    <row r="128" spans="1:4" s="14" customFormat="1" x14ac:dyDescent="0.25">
      <c r="A128" s="5" t="s">
        <v>142</v>
      </c>
      <c r="B128" s="14" t="s">
        <v>67</v>
      </c>
      <c r="C128" s="241">
        <v>142</v>
      </c>
      <c r="D128" s="169">
        <f>ROUND((1152664-20760)/126/366,2)</f>
        <v>24.54</v>
      </c>
    </row>
    <row r="130" spans="1:8" x14ac:dyDescent="0.25">
      <c r="B130" s="228" t="s">
        <v>833</v>
      </c>
    </row>
    <row r="133" spans="1:8" s="161" customFormat="1" ht="14.25" x14ac:dyDescent="0.2">
      <c r="A133" s="75"/>
      <c r="B133" s="88" t="s">
        <v>813</v>
      </c>
      <c r="C133" s="214"/>
      <c r="D133" s="187"/>
    </row>
    <row r="135" spans="1:8" s="190" customFormat="1" x14ac:dyDescent="0.25">
      <c r="A135" s="158"/>
      <c r="B135" s="155" t="s">
        <v>834</v>
      </c>
      <c r="C135" s="202"/>
      <c r="D135" s="174"/>
      <c r="G135" s="159"/>
      <c r="H135" s="160"/>
    </row>
    <row r="136" spans="1:8" s="190" customFormat="1" x14ac:dyDescent="0.25">
      <c r="A136" s="158"/>
      <c r="B136" s="156" t="s">
        <v>128</v>
      </c>
      <c r="C136" s="202"/>
      <c r="D136" s="174"/>
      <c r="G136" s="159"/>
      <c r="H136" s="160"/>
    </row>
    <row r="137" spans="1:8" s="190" customFormat="1" ht="16.5" customHeight="1" x14ac:dyDescent="0.25">
      <c r="A137" s="158"/>
      <c r="B137" s="319" t="s">
        <v>810</v>
      </c>
      <c r="C137" s="320"/>
      <c r="D137" s="320"/>
      <c r="G137" s="159"/>
      <c r="H137" s="160"/>
    </row>
    <row r="138" spans="1:8" s="190" customFormat="1" x14ac:dyDescent="0.25">
      <c r="A138" s="158"/>
      <c r="B138" s="156" t="s">
        <v>129</v>
      </c>
      <c r="C138" s="202"/>
      <c r="D138" s="174"/>
      <c r="G138" s="159"/>
      <c r="H138" s="160"/>
    </row>
    <row r="139" spans="1:8" s="190" customFormat="1" ht="17.25" customHeight="1" x14ac:dyDescent="0.25">
      <c r="A139" s="158"/>
      <c r="B139" s="319" t="s">
        <v>811</v>
      </c>
      <c r="C139" s="320"/>
      <c r="D139" s="320"/>
      <c r="G139" s="159"/>
      <c r="H139" s="160"/>
    </row>
    <row r="140" spans="1:8" s="190" customFormat="1" x14ac:dyDescent="0.25">
      <c r="A140" s="158"/>
      <c r="B140" s="157" t="s">
        <v>618</v>
      </c>
      <c r="C140" s="202"/>
      <c r="D140" s="174"/>
      <c r="G140" s="159"/>
      <c r="H140" s="160"/>
    </row>
    <row r="141" spans="1:8" s="190" customFormat="1" ht="17.25" customHeight="1" x14ac:dyDescent="0.25">
      <c r="A141" s="158"/>
      <c r="B141" s="319" t="s">
        <v>581</v>
      </c>
      <c r="C141" s="321"/>
      <c r="D141" s="322"/>
      <c r="G141" s="159"/>
      <c r="H141" s="160"/>
    </row>
    <row r="142" spans="1:8" s="190" customFormat="1" x14ac:dyDescent="0.25">
      <c r="A142" s="158"/>
      <c r="B142" s="156" t="s">
        <v>131</v>
      </c>
      <c r="C142" s="202"/>
      <c r="D142" s="174"/>
      <c r="G142" s="159"/>
      <c r="H142" s="160"/>
    </row>
    <row r="143" spans="1:8" s="154" customFormat="1" x14ac:dyDescent="0.25">
      <c r="A143" s="152" t="s">
        <v>142</v>
      </c>
      <c r="B143" s="153" t="s">
        <v>814</v>
      </c>
      <c r="C143" s="201">
        <v>12</v>
      </c>
      <c r="D143" s="173">
        <v>92164.5</v>
      </c>
    </row>
    <row r="144" spans="1:8" s="154" customFormat="1" x14ac:dyDescent="0.25">
      <c r="A144" s="152" t="s">
        <v>616</v>
      </c>
      <c r="B144" s="153" t="s">
        <v>815</v>
      </c>
      <c r="C144" s="201">
        <v>7</v>
      </c>
      <c r="D144" s="173">
        <v>3612.86</v>
      </c>
    </row>
    <row r="146" spans="2:2" x14ac:dyDescent="0.25">
      <c r="B146" s="228" t="s">
        <v>838</v>
      </c>
    </row>
  </sheetData>
  <mergeCells count="33">
    <mergeCell ref="B139:D139"/>
    <mergeCell ref="B141:D141"/>
    <mergeCell ref="B120:C120"/>
    <mergeCell ref="B137:D137"/>
    <mergeCell ref="B40:D40"/>
    <mergeCell ref="A71:D71"/>
    <mergeCell ref="A72:D72"/>
    <mergeCell ref="A73:D73"/>
    <mergeCell ref="A74:D74"/>
    <mergeCell ref="A70:B70"/>
    <mergeCell ref="A80:C80"/>
    <mergeCell ref="B82:C82"/>
    <mergeCell ref="B84:C84"/>
    <mergeCell ref="B86:C86"/>
    <mergeCell ref="A76:D76"/>
    <mergeCell ref="A77:D77"/>
    <mergeCell ref="A78:D78"/>
    <mergeCell ref="B88:C88"/>
    <mergeCell ref="B98:C98"/>
    <mergeCell ref="B105:C105"/>
    <mergeCell ref="B110:C110"/>
    <mergeCell ref="A75:D75"/>
    <mergeCell ref="B38:D38"/>
    <mergeCell ref="B2:B3"/>
    <mergeCell ref="C2:C3"/>
    <mergeCell ref="D2:D3"/>
    <mergeCell ref="B15:C15"/>
    <mergeCell ref="B17:C17"/>
    <mergeCell ref="B19:C19"/>
    <mergeCell ref="A12:C12"/>
    <mergeCell ref="A35:D35"/>
    <mergeCell ref="B36:D36"/>
    <mergeCell ref="A5:B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81"/>
  <sheetViews>
    <sheetView topLeftCell="A67" zoomScale="124" zoomScaleNormal="124" workbookViewId="0">
      <selection activeCell="B71" sqref="B71"/>
    </sheetView>
  </sheetViews>
  <sheetFormatPr defaultRowHeight="15" x14ac:dyDescent="0.25"/>
  <cols>
    <col min="2" max="2" width="57.5703125" customWidth="1"/>
    <col min="3" max="3" width="15.42578125" customWidth="1"/>
    <col min="4" max="4" width="16.7109375" customWidth="1"/>
    <col min="5" max="5" width="15.5703125" customWidth="1"/>
    <col min="6" max="6" width="15.42578125" customWidth="1"/>
  </cols>
  <sheetData>
    <row r="1" spans="1:6" s="2" customFormat="1" ht="30.75" customHeight="1" x14ac:dyDescent="0.25">
      <c r="A1" s="30" t="s">
        <v>126</v>
      </c>
      <c r="B1" s="306" t="s">
        <v>127</v>
      </c>
      <c r="C1" s="327" t="s">
        <v>343</v>
      </c>
      <c r="D1" s="329" t="s">
        <v>333</v>
      </c>
      <c r="E1" s="327" t="s">
        <v>370</v>
      </c>
      <c r="F1" s="329" t="s">
        <v>333</v>
      </c>
    </row>
    <row r="2" spans="1:6" s="2" customFormat="1" ht="30" customHeight="1" x14ac:dyDescent="0.25">
      <c r="A2" s="31"/>
      <c r="B2" s="307"/>
      <c r="C2" s="328"/>
      <c r="D2" s="330"/>
      <c r="E2" s="328"/>
      <c r="F2" s="330"/>
    </row>
    <row r="3" spans="1:6" s="14" customFormat="1" ht="15.75" customHeight="1" x14ac:dyDescent="0.25">
      <c r="A3" s="331" t="s">
        <v>28</v>
      </c>
      <c r="B3" s="331"/>
      <c r="C3" s="331"/>
      <c r="D3" s="13"/>
    </row>
    <row r="4" spans="1:6" s="14" customFormat="1" ht="18.75" customHeight="1" x14ac:dyDescent="0.25">
      <c r="A4" s="281" t="s">
        <v>125</v>
      </c>
      <c r="B4" s="281"/>
      <c r="C4" s="17"/>
      <c r="D4" s="13"/>
    </row>
    <row r="5" spans="1:6" s="14" customFormat="1" ht="91.5" customHeight="1" x14ac:dyDescent="0.25">
      <c r="A5" s="287" t="s">
        <v>237</v>
      </c>
      <c r="B5" s="287"/>
      <c r="C5" s="287"/>
      <c r="D5" s="287"/>
    </row>
    <row r="6" spans="1:6" s="2" customFormat="1" x14ac:dyDescent="0.25">
      <c r="A6" s="11"/>
      <c r="C6" s="3"/>
      <c r="D6" s="13"/>
    </row>
    <row r="7" spans="1:6" s="14" customFormat="1" x14ac:dyDescent="0.25">
      <c r="A7" s="5"/>
      <c r="B7" s="282" t="s">
        <v>29</v>
      </c>
      <c r="C7" s="282"/>
      <c r="D7" s="13"/>
    </row>
    <row r="8" spans="1:6" s="14" customFormat="1" x14ac:dyDescent="0.25">
      <c r="A8" s="5"/>
      <c r="B8" s="10" t="s">
        <v>128</v>
      </c>
      <c r="C8" s="16"/>
      <c r="D8" s="13"/>
    </row>
    <row r="9" spans="1:6" s="14" customFormat="1" ht="15" customHeight="1" x14ac:dyDescent="0.25">
      <c r="A9" s="5"/>
      <c r="B9" s="281" t="s">
        <v>30</v>
      </c>
      <c r="C9" s="281"/>
      <c r="D9" s="13"/>
    </row>
    <row r="10" spans="1:6" s="14" customFormat="1" x14ac:dyDescent="0.25">
      <c r="A10" s="5"/>
      <c r="B10" s="10" t="s">
        <v>129</v>
      </c>
      <c r="C10" s="16"/>
      <c r="D10" s="13"/>
    </row>
    <row r="11" spans="1:6" s="14" customFormat="1" ht="15" customHeight="1" x14ac:dyDescent="0.25">
      <c r="A11" s="5"/>
      <c r="B11" s="281" t="s">
        <v>195</v>
      </c>
      <c r="C11" s="281"/>
      <c r="D11" s="13"/>
    </row>
    <row r="12" spans="1:6" s="14" customFormat="1" x14ac:dyDescent="0.25">
      <c r="A12" s="5"/>
      <c r="B12" s="9" t="s">
        <v>130</v>
      </c>
      <c r="C12" s="16"/>
      <c r="D12" s="13"/>
    </row>
    <row r="13" spans="1:6" s="14" customFormat="1" x14ac:dyDescent="0.25">
      <c r="A13" s="5"/>
      <c r="B13" s="281" t="s">
        <v>31</v>
      </c>
      <c r="C13" s="281"/>
      <c r="D13" s="13"/>
    </row>
    <row r="14" spans="1:6" s="14" customFormat="1" x14ac:dyDescent="0.25">
      <c r="A14" s="5"/>
      <c r="B14" s="10" t="s">
        <v>131</v>
      </c>
      <c r="C14" s="16"/>
      <c r="D14" s="13"/>
    </row>
    <row r="15" spans="1:6" s="14" customFormat="1" x14ac:dyDescent="0.25">
      <c r="A15" s="20">
        <v>1</v>
      </c>
      <c r="B15" s="39" t="s">
        <v>212</v>
      </c>
      <c r="C15" s="19">
        <v>6401</v>
      </c>
      <c r="D15" s="38">
        <v>308</v>
      </c>
      <c r="E15" s="51">
        <v>8065</v>
      </c>
      <c r="F15" s="53">
        <v>275</v>
      </c>
    </row>
    <row r="16" spans="1:6" s="14" customFormat="1" x14ac:dyDescent="0.25">
      <c r="A16" s="20">
        <v>2</v>
      </c>
      <c r="B16" s="39" t="s">
        <v>80</v>
      </c>
      <c r="C16" s="19">
        <v>11029</v>
      </c>
      <c r="D16" s="38">
        <v>524</v>
      </c>
      <c r="E16" s="51">
        <v>16594</v>
      </c>
      <c r="F16" s="38">
        <v>416</v>
      </c>
    </row>
    <row r="17" spans="1:6" s="14" customFormat="1" x14ac:dyDescent="0.25">
      <c r="A17" s="20">
        <v>3</v>
      </c>
      <c r="B17" s="39" t="s">
        <v>213</v>
      </c>
      <c r="C17" s="45"/>
      <c r="D17" s="46"/>
      <c r="E17" s="52"/>
      <c r="F17" s="52"/>
    </row>
    <row r="18" spans="1:6" s="14" customFormat="1" ht="30" x14ac:dyDescent="0.25">
      <c r="A18" s="20" t="s">
        <v>135</v>
      </c>
      <c r="B18" s="18" t="s">
        <v>280</v>
      </c>
      <c r="C18" s="19">
        <v>787</v>
      </c>
      <c r="D18" s="38">
        <v>2022</v>
      </c>
      <c r="E18" s="51">
        <v>673</v>
      </c>
      <c r="F18" s="54">
        <v>2195</v>
      </c>
    </row>
    <row r="19" spans="1:6" s="14" customFormat="1" ht="30" x14ac:dyDescent="0.25">
      <c r="A19" s="20" t="s">
        <v>136</v>
      </c>
      <c r="B19" s="18" t="s">
        <v>287</v>
      </c>
      <c r="C19" s="19">
        <v>17132</v>
      </c>
      <c r="D19" s="26">
        <v>171</v>
      </c>
      <c r="E19" s="51">
        <v>20071</v>
      </c>
      <c r="F19" s="55">
        <v>144.24</v>
      </c>
    </row>
    <row r="20" spans="1:6" s="14" customFormat="1" x14ac:dyDescent="0.25">
      <c r="A20" s="5"/>
      <c r="C20" s="17"/>
      <c r="D20" s="13"/>
    </row>
    <row r="21" spans="1:6" s="14" customFormat="1" ht="15" customHeight="1" x14ac:dyDescent="0.25">
      <c r="A21" s="5"/>
      <c r="B21" s="282" t="s">
        <v>32</v>
      </c>
      <c r="C21" s="282"/>
      <c r="D21" s="13"/>
    </row>
    <row r="22" spans="1:6" s="14" customFormat="1" x14ac:dyDescent="0.25">
      <c r="A22" s="5"/>
      <c r="B22" s="10" t="s">
        <v>128</v>
      </c>
      <c r="C22" s="15"/>
      <c r="D22" s="13"/>
    </row>
    <row r="23" spans="1:6" s="14" customFormat="1" ht="30" customHeight="1" x14ac:dyDescent="0.25">
      <c r="A23" s="5"/>
      <c r="B23" s="281" t="s">
        <v>33</v>
      </c>
      <c r="C23" s="281"/>
      <c r="D23" s="281"/>
    </row>
    <row r="24" spans="1:6" s="14" customFormat="1" x14ac:dyDescent="0.25">
      <c r="A24" s="5"/>
      <c r="B24" s="10" t="s">
        <v>129</v>
      </c>
      <c r="C24" s="15"/>
      <c r="D24" s="13"/>
    </row>
    <row r="25" spans="1:6" s="14" customFormat="1" ht="16.5" customHeight="1" x14ac:dyDescent="0.25">
      <c r="A25" s="5"/>
      <c r="B25" s="281" t="s">
        <v>34</v>
      </c>
      <c r="C25" s="281"/>
      <c r="D25" s="281"/>
    </row>
    <row r="26" spans="1:6" s="14" customFormat="1" x14ac:dyDescent="0.25">
      <c r="A26" s="5"/>
      <c r="B26" s="9" t="s">
        <v>130</v>
      </c>
      <c r="C26" s="15"/>
      <c r="D26" s="13"/>
    </row>
    <row r="27" spans="1:6" s="14" customFormat="1" ht="16.5" customHeight="1" x14ac:dyDescent="0.25">
      <c r="A27" s="5"/>
      <c r="B27" s="281" t="s">
        <v>35</v>
      </c>
      <c r="C27" s="281"/>
      <c r="D27" s="281"/>
    </row>
    <row r="28" spans="1:6" s="14" customFormat="1" x14ac:dyDescent="0.25">
      <c r="A28" s="5"/>
      <c r="B28" s="10" t="s">
        <v>131</v>
      </c>
      <c r="C28" s="15"/>
      <c r="D28" s="13"/>
    </row>
    <row r="29" spans="1:6" s="14" customFormat="1" x14ac:dyDescent="0.25">
      <c r="A29" s="20">
        <v>1</v>
      </c>
      <c r="B29" s="6" t="s">
        <v>300</v>
      </c>
      <c r="C29" s="19"/>
      <c r="D29" s="13"/>
    </row>
    <row r="30" spans="1:6" s="14" customFormat="1" x14ac:dyDescent="0.25">
      <c r="A30" s="20" t="s">
        <v>132</v>
      </c>
      <c r="B30" s="6" t="s">
        <v>81</v>
      </c>
      <c r="C30" s="19">
        <v>209</v>
      </c>
      <c r="D30" s="23">
        <v>16.079999999999998</v>
      </c>
      <c r="E30" s="56">
        <v>229</v>
      </c>
      <c r="F30" s="57">
        <v>15.77</v>
      </c>
    </row>
    <row r="31" spans="1:6" s="14" customFormat="1" x14ac:dyDescent="0.25">
      <c r="A31" s="20" t="s">
        <v>133</v>
      </c>
      <c r="B31" s="21" t="s">
        <v>238</v>
      </c>
      <c r="C31" s="19">
        <v>10</v>
      </c>
      <c r="D31" s="23">
        <v>7300</v>
      </c>
      <c r="E31" s="58">
        <v>20</v>
      </c>
      <c r="F31" s="59">
        <v>142.30000000000001</v>
      </c>
    </row>
    <row r="32" spans="1:6" s="14" customFormat="1" x14ac:dyDescent="0.25">
      <c r="A32" s="20" t="s">
        <v>134</v>
      </c>
      <c r="B32" s="6" t="s">
        <v>82</v>
      </c>
      <c r="C32" s="19">
        <v>1777</v>
      </c>
      <c r="D32" s="23">
        <v>13.54</v>
      </c>
      <c r="E32" s="58">
        <v>1777</v>
      </c>
      <c r="F32" s="59">
        <v>13.54</v>
      </c>
    </row>
    <row r="33" spans="1:6" s="14" customFormat="1" ht="20.25" customHeight="1" x14ac:dyDescent="0.25">
      <c r="A33" s="47" t="s">
        <v>143</v>
      </c>
      <c r="B33" s="28" t="s">
        <v>371</v>
      </c>
      <c r="C33" s="19">
        <v>52</v>
      </c>
      <c r="D33" s="23">
        <v>1284</v>
      </c>
      <c r="E33" s="60"/>
      <c r="F33" s="61"/>
    </row>
    <row r="34" spans="1:6" s="14" customFormat="1" x14ac:dyDescent="0.25">
      <c r="A34" s="20">
        <v>2</v>
      </c>
      <c r="B34" s="6" t="s">
        <v>214</v>
      </c>
      <c r="C34" s="19"/>
      <c r="D34" s="23"/>
    </row>
    <row r="35" spans="1:6" s="14" customFormat="1" ht="30" x14ac:dyDescent="0.25">
      <c r="A35" s="20" t="s">
        <v>48</v>
      </c>
      <c r="B35" s="6" t="s">
        <v>250</v>
      </c>
      <c r="C35" s="19">
        <v>577</v>
      </c>
      <c r="D35" s="23">
        <v>14.34</v>
      </c>
      <c r="E35" s="56">
        <v>538</v>
      </c>
      <c r="F35" s="57">
        <v>13.04</v>
      </c>
    </row>
    <row r="36" spans="1:6" s="14" customFormat="1" x14ac:dyDescent="0.25">
      <c r="A36" s="20" t="s">
        <v>49</v>
      </c>
      <c r="B36" s="6" t="s">
        <v>251</v>
      </c>
      <c r="C36" s="19">
        <v>6227</v>
      </c>
      <c r="D36" s="23">
        <v>284.57</v>
      </c>
      <c r="E36" s="56">
        <v>5975</v>
      </c>
      <c r="F36" s="57">
        <v>284.57</v>
      </c>
    </row>
    <row r="37" spans="1:6" s="14" customFormat="1" ht="45" x14ac:dyDescent="0.25">
      <c r="A37" s="20" t="s">
        <v>50</v>
      </c>
      <c r="B37" s="6" t="s">
        <v>281</v>
      </c>
      <c r="C37" s="19">
        <v>3002739</v>
      </c>
      <c r="D37" s="23">
        <v>4.4400000000000004</v>
      </c>
      <c r="E37" s="56">
        <v>2109032</v>
      </c>
      <c r="F37" s="57">
        <v>3.98</v>
      </c>
    </row>
    <row r="38" spans="1:6" s="14" customFormat="1" ht="30" x14ac:dyDescent="0.25">
      <c r="A38" s="20" t="s">
        <v>184</v>
      </c>
      <c r="B38" s="6" t="s">
        <v>252</v>
      </c>
      <c r="C38" s="19">
        <v>365</v>
      </c>
      <c r="D38" s="23">
        <v>1855.12</v>
      </c>
      <c r="E38" s="56">
        <v>400</v>
      </c>
      <c r="F38" s="57">
        <v>812.28</v>
      </c>
    </row>
    <row r="39" spans="1:6" s="14" customFormat="1" ht="30" x14ac:dyDescent="0.25">
      <c r="A39" s="20" t="s">
        <v>215</v>
      </c>
      <c r="B39" s="6" t="s">
        <v>305</v>
      </c>
      <c r="C39" s="19">
        <v>574415</v>
      </c>
      <c r="D39" s="23">
        <v>3.1</v>
      </c>
      <c r="E39" s="56">
        <v>662000</v>
      </c>
      <c r="F39" s="57">
        <v>2.5</v>
      </c>
    </row>
    <row r="40" spans="1:6" s="14" customFormat="1" ht="30" x14ac:dyDescent="0.25">
      <c r="A40" s="20" t="s">
        <v>216</v>
      </c>
      <c r="B40" s="6" t="s">
        <v>258</v>
      </c>
      <c r="C40" s="19">
        <v>11350</v>
      </c>
      <c r="D40" s="23">
        <v>15.91</v>
      </c>
      <c r="E40" s="56">
        <v>10200</v>
      </c>
      <c r="F40" s="57">
        <v>13.23</v>
      </c>
    </row>
    <row r="41" spans="1:6" s="14" customFormat="1" x14ac:dyDescent="0.25">
      <c r="A41" s="5"/>
      <c r="C41" s="17"/>
      <c r="D41" s="13"/>
    </row>
    <row r="42" spans="1:6" s="14" customFormat="1" x14ac:dyDescent="0.25">
      <c r="A42" s="5"/>
      <c r="B42" s="22" t="s">
        <v>163</v>
      </c>
      <c r="C42" s="17"/>
      <c r="D42" s="13"/>
    </row>
    <row r="43" spans="1:6" s="14" customFormat="1" x14ac:dyDescent="0.25">
      <c r="A43" s="5"/>
      <c r="B43" s="10" t="s">
        <v>128</v>
      </c>
      <c r="C43" s="17"/>
      <c r="D43" s="13"/>
    </row>
    <row r="44" spans="1:6" s="14" customFormat="1" ht="15.75" customHeight="1" x14ac:dyDescent="0.25">
      <c r="A44" s="5"/>
      <c r="B44" s="281" t="s">
        <v>217</v>
      </c>
      <c r="C44" s="281"/>
      <c r="D44" s="281"/>
    </row>
    <row r="45" spans="1:6" s="14" customFormat="1" ht="15.75" customHeight="1" x14ac:dyDescent="0.25">
      <c r="A45" s="5"/>
      <c r="B45" s="10" t="s">
        <v>129</v>
      </c>
      <c r="C45" s="17"/>
      <c r="D45" s="13"/>
    </row>
    <row r="46" spans="1:6" s="14" customFormat="1" x14ac:dyDescent="0.25">
      <c r="A46" s="5"/>
      <c r="B46" s="296" t="s">
        <v>164</v>
      </c>
      <c r="C46" s="296"/>
      <c r="D46" s="13"/>
    </row>
    <row r="47" spans="1:6" s="14" customFormat="1" x14ac:dyDescent="0.25">
      <c r="A47" s="5"/>
      <c r="B47" s="9" t="s">
        <v>130</v>
      </c>
      <c r="C47" s="17"/>
      <c r="D47" s="13"/>
    </row>
    <row r="48" spans="1:6" s="14" customFormat="1" x14ac:dyDescent="0.25">
      <c r="A48" s="5"/>
      <c r="B48" s="14" t="s">
        <v>42</v>
      </c>
      <c r="C48" s="17"/>
      <c r="D48" s="13"/>
    </row>
    <row r="49" spans="1:6" s="14" customFormat="1" x14ac:dyDescent="0.25">
      <c r="A49" s="20"/>
      <c r="B49" s="10" t="s">
        <v>15</v>
      </c>
      <c r="C49" s="34"/>
      <c r="D49" s="13"/>
    </row>
    <row r="50" spans="1:6" s="14" customFormat="1" x14ac:dyDescent="0.25">
      <c r="A50" s="5">
        <v>1</v>
      </c>
      <c r="B50" s="18" t="s">
        <v>218</v>
      </c>
      <c r="C50" s="7">
        <v>3200</v>
      </c>
      <c r="D50" s="4">
        <v>1653.94</v>
      </c>
      <c r="E50" s="7">
        <v>3200</v>
      </c>
      <c r="F50" s="4">
        <v>1522</v>
      </c>
    </row>
    <row r="51" spans="1:6" s="14" customFormat="1" x14ac:dyDescent="0.25">
      <c r="A51" s="5"/>
      <c r="C51" s="17"/>
      <c r="D51" s="13"/>
    </row>
    <row r="52" spans="1:6" s="14" customFormat="1" ht="15" customHeight="1" x14ac:dyDescent="0.25">
      <c r="A52" s="5"/>
      <c r="B52" s="282" t="s">
        <v>36</v>
      </c>
      <c r="C52" s="282"/>
      <c r="D52" s="13"/>
    </row>
    <row r="53" spans="1:6" s="14" customFormat="1" x14ac:dyDescent="0.25">
      <c r="A53" s="5"/>
      <c r="B53" s="10" t="s">
        <v>128</v>
      </c>
      <c r="C53" s="16"/>
      <c r="D53" s="13"/>
    </row>
    <row r="54" spans="1:6" s="14" customFormat="1" ht="48" customHeight="1" x14ac:dyDescent="0.25">
      <c r="A54" s="5"/>
      <c r="B54" s="281" t="s">
        <v>198</v>
      </c>
      <c r="C54" s="281"/>
      <c r="D54" s="281"/>
    </row>
    <row r="55" spans="1:6" s="14" customFormat="1" x14ac:dyDescent="0.25">
      <c r="A55" s="5"/>
      <c r="B55" s="10" t="s">
        <v>129</v>
      </c>
      <c r="C55" s="16"/>
      <c r="D55" s="13"/>
    </row>
    <row r="56" spans="1:6" s="14" customFormat="1" ht="31.5" customHeight="1" x14ac:dyDescent="0.25">
      <c r="A56" s="5"/>
      <c r="B56" s="281" t="s">
        <v>117</v>
      </c>
      <c r="C56" s="281"/>
      <c r="D56" s="281"/>
    </row>
    <row r="57" spans="1:6" s="14" customFormat="1" x14ac:dyDescent="0.25">
      <c r="A57" s="5"/>
      <c r="B57" s="9" t="s">
        <v>130</v>
      </c>
      <c r="C57" s="16"/>
      <c r="D57" s="13"/>
    </row>
    <row r="58" spans="1:6" s="14" customFormat="1" ht="30" x14ac:dyDescent="0.25">
      <c r="A58" s="5"/>
      <c r="B58" s="18" t="s">
        <v>178</v>
      </c>
      <c r="C58" s="27"/>
      <c r="D58" s="13"/>
    </row>
    <row r="59" spans="1:6" s="14" customFormat="1" x14ac:dyDescent="0.25">
      <c r="A59" s="5"/>
      <c r="B59" s="10" t="s">
        <v>15</v>
      </c>
      <c r="C59" s="16"/>
      <c r="D59" s="13"/>
    </row>
    <row r="60" spans="1:6" s="14" customFormat="1" ht="30" x14ac:dyDescent="0.25">
      <c r="A60" s="5">
        <v>1</v>
      </c>
      <c r="B60" s="18" t="s">
        <v>253</v>
      </c>
      <c r="C60" s="19">
        <v>226</v>
      </c>
      <c r="D60" s="12">
        <v>47.63</v>
      </c>
      <c r="E60" s="19">
        <v>260</v>
      </c>
      <c r="F60" s="12">
        <v>35.67</v>
      </c>
    </row>
    <row r="61" spans="1:6" s="14" customFormat="1" x14ac:dyDescent="0.25">
      <c r="A61" s="5"/>
      <c r="C61" s="17"/>
      <c r="D61" s="13"/>
    </row>
    <row r="62" spans="1:6" s="8" customFormat="1" ht="20.25" customHeight="1" x14ac:dyDescent="0.25">
      <c r="A62" s="20"/>
      <c r="B62" s="282" t="s">
        <v>272</v>
      </c>
      <c r="C62" s="282"/>
      <c r="D62" s="282"/>
      <c r="E62" s="35"/>
      <c r="F62" s="35"/>
    </row>
    <row r="63" spans="1:6" s="8" customFormat="1" x14ac:dyDescent="0.25">
      <c r="A63" s="20"/>
      <c r="B63" s="10" t="s">
        <v>128</v>
      </c>
      <c r="C63" s="34"/>
      <c r="D63" s="34"/>
      <c r="E63" s="14"/>
      <c r="F63" s="14"/>
    </row>
    <row r="64" spans="1:6" s="8" customFormat="1" ht="32.25" customHeight="1" x14ac:dyDescent="0.25">
      <c r="A64" s="20"/>
      <c r="B64" s="281" t="s">
        <v>261</v>
      </c>
      <c r="C64" s="281"/>
      <c r="D64" s="281"/>
      <c r="E64" s="18"/>
      <c r="F64" s="18"/>
    </row>
    <row r="65" spans="1:6" s="8" customFormat="1" x14ac:dyDescent="0.25">
      <c r="A65" s="20"/>
      <c r="B65" s="10" t="s">
        <v>129</v>
      </c>
      <c r="C65" s="6"/>
      <c r="D65" s="6"/>
      <c r="E65" s="6"/>
      <c r="F65" s="6"/>
    </row>
    <row r="66" spans="1:6" s="8" customFormat="1" ht="108.75" customHeight="1" x14ac:dyDescent="0.25">
      <c r="A66" s="20"/>
      <c r="B66" s="281" t="s">
        <v>282</v>
      </c>
      <c r="C66" s="281"/>
      <c r="D66" s="281"/>
      <c r="E66" s="18"/>
      <c r="F66" s="18"/>
    </row>
    <row r="67" spans="1:6" s="8" customFormat="1" x14ac:dyDescent="0.25">
      <c r="A67" s="20"/>
      <c r="B67" s="9" t="s">
        <v>130</v>
      </c>
      <c r="C67" s="34"/>
      <c r="D67" s="34"/>
      <c r="E67" s="14"/>
      <c r="F67" s="14"/>
    </row>
    <row r="68" spans="1:6" s="8" customFormat="1" x14ac:dyDescent="0.25">
      <c r="A68" s="20"/>
      <c r="B68" s="18" t="s">
        <v>275</v>
      </c>
      <c r="C68" s="35"/>
      <c r="D68" s="35"/>
      <c r="E68" s="35"/>
      <c r="F68" s="35"/>
    </row>
    <row r="69" spans="1:6" s="8" customFormat="1" x14ac:dyDescent="0.25">
      <c r="A69" s="20"/>
      <c r="B69" s="10" t="s">
        <v>131</v>
      </c>
      <c r="C69" s="34"/>
      <c r="D69" s="34"/>
      <c r="E69" s="14"/>
      <c r="F69" s="14"/>
    </row>
    <row r="70" spans="1:6" s="32" customFormat="1" ht="30" x14ac:dyDescent="0.25">
      <c r="A70" s="5">
        <v>1</v>
      </c>
      <c r="B70" s="18" t="s">
        <v>262</v>
      </c>
      <c r="C70" s="8">
        <v>68</v>
      </c>
      <c r="D70" s="4">
        <v>22</v>
      </c>
      <c r="E70" s="7">
        <v>103</v>
      </c>
      <c r="F70" s="4">
        <v>22</v>
      </c>
    </row>
    <row r="71" spans="1:6" s="32" customFormat="1" ht="45" x14ac:dyDescent="0.25">
      <c r="A71" s="5">
        <v>2</v>
      </c>
      <c r="B71" s="40" t="s">
        <v>375</v>
      </c>
      <c r="C71" s="7">
        <v>6000</v>
      </c>
      <c r="D71" s="4">
        <v>3.72</v>
      </c>
      <c r="E71" s="7">
        <v>6000</v>
      </c>
      <c r="F71" s="4">
        <v>3.72</v>
      </c>
    </row>
    <row r="72" spans="1:6" s="32" customFormat="1" x14ac:dyDescent="0.25">
      <c r="A72" s="5">
        <v>3</v>
      </c>
      <c r="B72" s="18" t="s">
        <v>263</v>
      </c>
      <c r="C72" s="8">
        <v>12</v>
      </c>
      <c r="D72" s="4">
        <v>1860</v>
      </c>
      <c r="E72" s="43">
        <v>18</v>
      </c>
      <c r="F72" s="23">
        <v>1860</v>
      </c>
    </row>
    <row r="73" spans="1:6" s="32" customFormat="1" ht="30" x14ac:dyDescent="0.25">
      <c r="A73" s="5"/>
      <c r="B73" s="62" t="s">
        <v>376</v>
      </c>
      <c r="C73" s="44"/>
      <c r="D73" s="63"/>
      <c r="E73" s="64">
        <v>2</v>
      </c>
      <c r="F73" s="65">
        <v>43.61</v>
      </c>
    </row>
    <row r="74" spans="1:6" s="32" customFormat="1" ht="30.75" customHeight="1" x14ac:dyDescent="0.25">
      <c r="A74" s="5">
        <v>4</v>
      </c>
      <c r="B74" s="18" t="s">
        <v>97</v>
      </c>
      <c r="C74" s="8">
        <v>63</v>
      </c>
      <c r="D74" s="4">
        <v>31.25</v>
      </c>
      <c r="E74" s="43">
        <v>120</v>
      </c>
      <c r="F74" s="23">
        <v>20.65</v>
      </c>
    </row>
    <row r="75" spans="1:6" s="32" customFormat="1" x14ac:dyDescent="0.25">
      <c r="A75" s="5">
        <v>5</v>
      </c>
      <c r="B75" s="18" t="s">
        <v>264</v>
      </c>
      <c r="C75" s="8">
        <v>102</v>
      </c>
      <c r="D75" s="4">
        <v>4</v>
      </c>
      <c r="E75" s="43">
        <v>102</v>
      </c>
      <c r="F75" s="23">
        <v>3.52</v>
      </c>
    </row>
    <row r="76" spans="1:6" s="32" customFormat="1" ht="29.25" x14ac:dyDescent="0.25">
      <c r="A76" s="5">
        <v>6</v>
      </c>
      <c r="B76" s="18" t="s">
        <v>372</v>
      </c>
      <c r="C76" s="8">
        <v>15</v>
      </c>
      <c r="D76" s="4">
        <v>2587</v>
      </c>
      <c r="E76" s="32">
        <v>15</v>
      </c>
      <c r="F76" s="32">
        <v>2322</v>
      </c>
    </row>
    <row r="77" spans="1:6" s="32" customFormat="1" ht="28.5" x14ac:dyDescent="0.25">
      <c r="A77" s="5">
        <v>7</v>
      </c>
      <c r="B77" s="18" t="s">
        <v>373</v>
      </c>
      <c r="C77" s="8">
        <v>10</v>
      </c>
      <c r="D77" s="4">
        <f>46610/10</f>
        <v>4661</v>
      </c>
      <c r="E77" s="32">
        <v>15</v>
      </c>
      <c r="F77" s="32">
        <v>3556</v>
      </c>
    </row>
    <row r="78" spans="1:6" s="14" customFormat="1" ht="28.5" x14ac:dyDescent="0.25">
      <c r="A78" s="5">
        <v>8</v>
      </c>
      <c r="B78" s="18" t="s">
        <v>374</v>
      </c>
      <c r="C78" s="8">
        <v>15</v>
      </c>
      <c r="D78" s="4">
        <v>3556</v>
      </c>
    </row>
    <row r="79" spans="1:6" s="14" customFormat="1" ht="30" x14ac:dyDescent="0.25">
      <c r="A79" s="5">
        <v>9</v>
      </c>
      <c r="B79" s="18" t="s">
        <v>355</v>
      </c>
      <c r="C79" s="8">
        <v>10</v>
      </c>
      <c r="D79" s="4">
        <v>4373</v>
      </c>
    </row>
    <row r="80" spans="1:6" s="14" customFormat="1" x14ac:dyDescent="0.25">
      <c r="A80" s="5">
        <v>10</v>
      </c>
      <c r="B80" s="18" t="s">
        <v>356</v>
      </c>
      <c r="C80" s="8">
        <v>10</v>
      </c>
      <c r="D80" s="4">
        <v>707</v>
      </c>
    </row>
    <row r="81" spans="1:6" s="14" customFormat="1" ht="60" x14ac:dyDescent="0.25">
      <c r="A81" s="5">
        <v>11</v>
      </c>
      <c r="B81" s="18" t="s">
        <v>367</v>
      </c>
      <c r="C81" s="17">
        <v>8</v>
      </c>
      <c r="D81" s="12">
        <v>30</v>
      </c>
    </row>
    <row r="82" spans="1:6" s="24" customFormat="1" ht="11.25" x14ac:dyDescent="0.2">
      <c r="A82" s="48"/>
      <c r="C82" s="25"/>
      <c r="D82" s="37"/>
    </row>
    <row r="83" spans="1:6" s="14" customFormat="1" x14ac:dyDescent="0.25">
      <c r="A83" s="5"/>
      <c r="B83" s="35" t="s">
        <v>89</v>
      </c>
      <c r="C83" s="36"/>
      <c r="D83" s="13"/>
    </row>
    <row r="84" spans="1:6" s="14" customFormat="1" x14ac:dyDescent="0.25">
      <c r="A84" s="5"/>
      <c r="B84" s="10" t="s">
        <v>128</v>
      </c>
      <c r="C84" s="16"/>
      <c r="D84" s="13"/>
    </row>
    <row r="85" spans="1:6" s="14" customFormat="1" ht="30" customHeight="1" x14ac:dyDescent="0.25">
      <c r="A85" s="5"/>
      <c r="B85" s="18" t="s">
        <v>179</v>
      </c>
      <c r="C85" s="18"/>
      <c r="D85" s="18"/>
    </row>
    <row r="86" spans="1:6" s="14" customFormat="1" x14ac:dyDescent="0.25">
      <c r="A86" s="5"/>
      <c r="B86" s="10" t="s">
        <v>129</v>
      </c>
      <c r="C86" s="16"/>
      <c r="D86" s="13"/>
    </row>
    <row r="87" spans="1:6" s="14" customFormat="1" ht="29.25" customHeight="1" x14ac:dyDescent="0.25">
      <c r="A87" s="5"/>
      <c r="B87" s="281" t="s">
        <v>118</v>
      </c>
      <c r="C87" s="281"/>
      <c r="D87" s="281"/>
    </row>
    <row r="88" spans="1:6" s="14" customFormat="1" x14ac:dyDescent="0.25">
      <c r="A88" s="5"/>
      <c r="B88" s="9" t="s">
        <v>130</v>
      </c>
      <c r="C88" s="16"/>
      <c r="D88" s="13"/>
    </row>
    <row r="89" spans="1:6" s="14" customFormat="1" ht="31.5" customHeight="1" x14ac:dyDescent="0.25">
      <c r="A89" s="5"/>
      <c r="B89" s="281" t="s">
        <v>37</v>
      </c>
      <c r="C89" s="281"/>
      <c r="D89" s="281"/>
    </row>
    <row r="90" spans="1:6" s="14" customFormat="1" x14ac:dyDescent="0.25">
      <c r="A90" s="5"/>
      <c r="B90" s="10" t="s">
        <v>15</v>
      </c>
      <c r="C90" s="16"/>
      <c r="D90" s="13"/>
    </row>
    <row r="91" spans="1:6" s="14" customFormat="1" x14ac:dyDescent="0.25">
      <c r="A91" s="5">
        <v>1</v>
      </c>
      <c r="B91" s="14" t="s">
        <v>98</v>
      </c>
      <c r="C91" s="8">
        <v>796</v>
      </c>
      <c r="D91" s="12">
        <v>22.38</v>
      </c>
      <c r="E91" s="66">
        <v>796</v>
      </c>
      <c r="F91" s="12">
        <v>19.899999999999999</v>
      </c>
    </row>
    <row r="92" spans="1:6" s="24" customFormat="1" ht="11.25" x14ac:dyDescent="0.2">
      <c r="A92" s="48"/>
      <c r="C92" s="25"/>
      <c r="D92" s="37"/>
    </row>
    <row r="93" spans="1:6" s="14" customFormat="1" ht="29.25" x14ac:dyDescent="0.25">
      <c r="A93" s="5"/>
      <c r="B93" s="35" t="s">
        <v>70</v>
      </c>
      <c r="C93" s="36"/>
      <c r="D93" s="13"/>
    </row>
    <row r="94" spans="1:6" s="14" customFormat="1" x14ac:dyDescent="0.25">
      <c r="A94" s="5"/>
      <c r="B94" s="10" t="s">
        <v>128</v>
      </c>
      <c r="C94" s="16"/>
      <c r="D94" s="13"/>
    </row>
    <row r="95" spans="1:6" s="14" customFormat="1" ht="30.75" customHeight="1" x14ac:dyDescent="0.25">
      <c r="A95" s="5"/>
      <c r="B95" s="18" t="s">
        <v>179</v>
      </c>
      <c r="C95" s="18"/>
      <c r="D95" s="18"/>
    </row>
    <row r="96" spans="1:6" s="14" customFormat="1" x14ac:dyDescent="0.25">
      <c r="A96" s="5"/>
      <c r="B96" s="10" t="s">
        <v>129</v>
      </c>
      <c r="C96" s="16"/>
      <c r="D96" s="13"/>
    </row>
    <row r="97" spans="1:6" s="14" customFormat="1" ht="30" customHeight="1" x14ac:dyDescent="0.25">
      <c r="A97" s="5"/>
      <c r="B97" s="281" t="s">
        <v>118</v>
      </c>
      <c r="C97" s="281"/>
      <c r="D97" s="281"/>
    </row>
    <row r="98" spans="1:6" s="14" customFormat="1" x14ac:dyDescent="0.25">
      <c r="A98" s="5"/>
      <c r="B98" s="9" t="s">
        <v>130</v>
      </c>
      <c r="C98" s="16"/>
      <c r="D98" s="13"/>
    </row>
    <row r="99" spans="1:6" s="14" customFormat="1" ht="31.5" customHeight="1" x14ac:dyDescent="0.25">
      <c r="A99" s="5"/>
      <c r="B99" s="281" t="s">
        <v>38</v>
      </c>
      <c r="C99" s="281"/>
      <c r="D99" s="281"/>
    </row>
    <row r="100" spans="1:6" s="14" customFormat="1" x14ac:dyDescent="0.25">
      <c r="A100" s="5"/>
      <c r="B100" s="10" t="s">
        <v>15</v>
      </c>
      <c r="C100" s="16"/>
      <c r="D100" s="13"/>
    </row>
    <row r="101" spans="1:6" s="14" customFormat="1" x14ac:dyDescent="0.25">
      <c r="A101" s="5">
        <v>1</v>
      </c>
      <c r="B101" s="18" t="s">
        <v>119</v>
      </c>
      <c r="C101" s="7">
        <v>1065</v>
      </c>
      <c r="D101" s="8">
        <v>12.26</v>
      </c>
      <c r="E101" s="8">
        <v>784</v>
      </c>
      <c r="F101" s="8">
        <v>9.93</v>
      </c>
    </row>
    <row r="102" spans="1:6" s="24" customFormat="1" ht="11.25" x14ac:dyDescent="0.2">
      <c r="A102" s="48"/>
      <c r="C102" s="25"/>
      <c r="D102" s="37"/>
    </row>
    <row r="103" spans="1:6" s="14" customFormat="1" x14ac:dyDescent="0.25">
      <c r="A103" s="5"/>
      <c r="B103" s="33" t="s">
        <v>149</v>
      </c>
      <c r="C103" s="16"/>
      <c r="D103" s="13"/>
    </row>
    <row r="104" spans="1:6" s="14" customFormat="1" x14ac:dyDescent="0.25">
      <c r="A104" s="5"/>
      <c r="B104" s="10" t="s">
        <v>128</v>
      </c>
      <c r="C104" s="16"/>
      <c r="D104" s="13"/>
    </row>
    <row r="105" spans="1:6" s="14" customFormat="1" ht="29.25" customHeight="1" x14ac:dyDescent="0.25">
      <c r="A105" s="5"/>
      <c r="B105" s="18" t="s">
        <v>180</v>
      </c>
      <c r="C105" s="18"/>
      <c r="D105" s="18"/>
    </row>
    <row r="106" spans="1:6" s="14" customFormat="1" x14ac:dyDescent="0.25">
      <c r="A106" s="5"/>
      <c r="B106" s="10" t="s">
        <v>129</v>
      </c>
      <c r="C106" s="16"/>
      <c r="D106" s="13"/>
    </row>
    <row r="107" spans="1:6" s="14" customFormat="1" ht="31.5" customHeight="1" x14ac:dyDescent="0.25">
      <c r="A107" s="5"/>
      <c r="B107" s="281" t="s">
        <v>120</v>
      </c>
      <c r="C107" s="281"/>
      <c r="D107" s="281"/>
    </row>
    <row r="108" spans="1:6" s="14" customFormat="1" x14ac:dyDescent="0.25">
      <c r="A108" s="5"/>
      <c r="B108" s="9" t="s">
        <v>130</v>
      </c>
      <c r="C108" s="16"/>
      <c r="D108" s="13"/>
    </row>
    <row r="109" spans="1:6" s="14" customFormat="1" ht="15" customHeight="1" x14ac:dyDescent="0.25">
      <c r="A109" s="5"/>
      <c r="B109" s="281" t="s">
        <v>203</v>
      </c>
      <c r="C109" s="281"/>
      <c r="D109" s="281"/>
    </row>
    <row r="110" spans="1:6" s="14" customFormat="1" x14ac:dyDescent="0.25">
      <c r="A110" s="5"/>
      <c r="B110" s="10" t="s">
        <v>131</v>
      </c>
      <c r="C110" s="16"/>
      <c r="D110" s="13"/>
    </row>
    <row r="111" spans="1:6" s="14" customFormat="1" x14ac:dyDescent="0.25">
      <c r="A111" s="5">
        <v>1</v>
      </c>
      <c r="B111" s="21" t="s">
        <v>99</v>
      </c>
      <c r="C111" s="8">
        <v>260</v>
      </c>
      <c r="D111" s="8">
        <v>10.28</v>
      </c>
      <c r="E111" s="66">
        <v>260</v>
      </c>
      <c r="F111" s="66">
        <v>9.6300000000000008</v>
      </c>
    </row>
    <row r="112" spans="1:6" s="14" customFormat="1" x14ac:dyDescent="0.25">
      <c r="A112" s="5">
        <v>2</v>
      </c>
      <c r="B112" s="6" t="s">
        <v>283</v>
      </c>
      <c r="C112" s="8">
        <v>100</v>
      </c>
      <c r="D112" s="8">
        <v>7.91</v>
      </c>
      <c r="E112" s="66">
        <v>100</v>
      </c>
      <c r="F112" s="66">
        <v>5.41</v>
      </c>
    </row>
    <row r="113" spans="1:6" s="14" customFormat="1" x14ac:dyDescent="0.25">
      <c r="A113" s="5">
        <v>3</v>
      </c>
      <c r="B113" s="6" t="s">
        <v>39</v>
      </c>
      <c r="C113" s="7">
        <v>3328</v>
      </c>
      <c r="D113" s="26">
        <v>27.89</v>
      </c>
      <c r="E113" s="60">
        <v>2004</v>
      </c>
      <c r="F113" s="55">
        <v>25.17</v>
      </c>
    </row>
    <row r="114" spans="1:6" s="14" customFormat="1" x14ac:dyDescent="0.25">
      <c r="A114" s="5"/>
      <c r="C114" s="17"/>
      <c r="D114" s="13"/>
    </row>
    <row r="115" spans="1:6" s="14" customFormat="1" x14ac:dyDescent="0.25">
      <c r="A115" s="5"/>
      <c r="B115" s="282" t="s">
        <v>90</v>
      </c>
      <c r="C115" s="282"/>
      <c r="D115" s="13"/>
    </row>
    <row r="116" spans="1:6" s="14" customFormat="1" x14ac:dyDescent="0.25">
      <c r="A116" s="5"/>
      <c r="B116" s="10" t="s">
        <v>128</v>
      </c>
      <c r="C116" s="16"/>
      <c r="D116" s="13"/>
    </row>
    <row r="117" spans="1:6" s="14" customFormat="1" ht="31.5" customHeight="1" x14ac:dyDescent="0.25">
      <c r="A117" s="5"/>
      <c r="B117" s="281" t="s">
        <v>180</v>
      </c>
      <c r="C117" s="281"/>
      <c r="D117" s="281"/>
    </row>
    <row r="118" spans="1:6" s="14" customFormat="1" x14ac:dyDescent="0.25">
      <c r="A118" s="5"/>
      <c r="B118" s="10" t="s">
        <v>129</v>
      </c>
      <c r="C118" s="16"/>
      <c r="D118" s="13"/>
    </row>
    <row r="119" spans="1:6" s="14" customFormat="1" ht="30" customHeight="1" x14ac:dyDescent="0.25">
      <c r="A119" s="5"/>
      <c r="B119" s="281" t="s">
        <v>185</v>
      </c>
      <c r="C119" s="281"/>
      <c r="D119" s="281"/>
    </row>
    <row r="120" spans="1:6" s="14" customFormat="1" x14ac:dyDescent="0.25">
      <c r="A120" s="5"/>
      <c r="B120" s="9" t="s">
        <v>130</v>
      </c>
      <c r="C120" s="16"/>
      <c r="D120" s="13"/>
    </row>
    <row r="121" spans="1:6" s="14" customFormat="1" ht="31.5" customHeight="1" x14ac:dyDescent="0.25">
      <c r="A121" s="5"/>
      <c r="B121" s="281" t="s">
        <v>121</v>
      </c>
      <c r="C121" s="281"/>
      <c r="D121" s="281"/>
    </row>
    <row r="122" spans="1:6" s="14" customFormat="1" x14ac:dyDescent="0.25">
      <c r="A122" s="5"/>
      <c r="B122" s="6"/>
      <c r="C122" s="6"/>
      <c r="D122" s="6"/>
    </row>
    <row r="123" spans="1:6" s="14" customFormat="1" x14ac:dyDescent="0.25">
      <c r="A123" s="5"/>
      <c r="B123" s="10" t="s">
        <v>131</v>
      </c>
      <c r="C123" s="16"/>
      <c r="D123" s="13"/>
    </row>
    <row r="124" spans="1:6" s="14" customFormat="1" x14ac:dyDescent="0.25">
      <c r="A124" s="5">
        <v>1</v>
      </c>
      <c r="B124" s="6" t="s">
        <v>100</v>
      </c>
      <c r="C124" s="8">
        <v>270</v>
      </c>
      <c r="D124" s="8">
        <v>5.44</v>
      </c>
      <c r="E124" s="67">
        <v>280</v>
      </c>
      <c r="F124" s="55">
        <v>4.72</v>
      </c>
    </row>
    <row r="125" spans="1:6" s="14" customFormat="1" ht="30" x14ac:dyDescent="0.25">
      <c r="A125" s="5">
        <v>2</v>
      </c>
      <c r="B125" s="6" t="s">
        <v>0</v>
      </c>
      <c r="C125" s="7">
        <v>126400</v>
      </c>
      <c r="D125" s="8">
        <v>0.75</v>
      </c>
      <c r="E125" s="68">
        <v>126400</v>
      </c>
      <c r="F125" s="69">
        <v>0.65</v>
      </c>
    </row>
    <row r="126" spans="1:6" s="14" customFormat="1" ht="30" x14ac:dyDescent="0.25">
      <c r="A126" s="5">
        <v>3</v>
      </c>
      <c r="B126" s="6" t="s">
        <v>101</v>
      </c>
      <c r="C126" s="8">
        <v>11</v>
      </c>
      <c r="D126" s="8">
        <v>8.6300000000000008</v>
      </c>
      <c r="E126" s="67">
        <v>11</v>
      </c>
      <c r="F126" s="69">
        <v>7.5</v>
      </c>
    </row>
    <row r="127" spans="1:6" s="14" customFormat="1" ht="45" x14ac:dyDescent="0.25">
      <c r="A127" s="5">
        <v>4</v>
      </c>
      <c r="B127" s="6" t="s">
        <v>219</v>
      </c>
      <c r="C127" s="8">
        <v>81</v>
      </c>
      <c r="D127" s="26">
        <v>13.43</v>
      </c>
      <c r="E127" s="67">
        <v>72</v>
      </c>
      <c r="F127" s="69">
        <v>11.2</v>
      </c>
    </row>
    <row r="128" spans="1:6" s="14" customFormat="1" ht="57.75" customHeight="1" x14ac:dyDescent="0.25">
      <c r="A128" s="5">
        <v>5</v>
      </c>
      <c r="B128" s="41" t="s">
        <v>302</v>
      </c>
      <c r="C128" s="8">
        <v>20</v>
      </c>
      <c r="D128" s="26">
        <v>10</v>
      </c>
      <c r="E128" s="8">
        <v>20</v>
      </c>
      <c r="F128" s="4">
        <v>9.19</v>
      </c>
    </row>
    <row r="129" spans="1:6" s="14" customFormat="1" x14ac:dyDescent="0.25">
      <c r="A129" s="5"/>
      <c r="C129" s="17"/>
      <c r="D129" s="13"/>
    </row>
    <row r="130" spans="1:6" s="14" customFormat="1" x14ac:dyDescent="0.25">
      <c r="A130" s="5"/>
      <c r="B130" s="22" t="s">
        <v>161</v>
      </c>
      <c r="C130" s="17"/>
      <c r="D130" s="13"/>
    </row>
    <row r="131" spans="1:6" s="14" customFormat="1" x14ac:dyDescent="0.25">
      <c r="A131" s="5"/>
      <c r="B131" s="10" t="s">
        <v>128</v>
      </c>
      <c r="C131" s="16"/>
      <c r="D131" s="13"/>
    </row>
    <row r="132" spans="1:6" s="14" customFormat="1" ht="15" customHeight="1" x14ac:dyDescent="0.25">
      <c r="A132" s="5"/>
      <c r="B132" s="281" t="s">
        <v>196</v>
      </c>
      <c r="C132" s="281"/>
      <c r="D132" s="281"/>
    </row>
    <row r="133" spans="1:6" s="14" customFormat="1" x14ac:dyDescent="0.25">
      <c r="A133" s="5"/>
      <c r="B133" s="10" t="s">
        <v>129</v>
      </c>
      <c r="C133" s="16"/>
      <c r="D133" s="13"/>
    </row>
    <row r="134" spans="1:6" s="14" customFormat="1" ht="30" customHeight="1" x14ac:dyDescent="0.25">
      <c r="A134" s="5"/>
      <c r="B134" s="281" t="s">
        <v>122</v>
      </c>
      <c r="C134" s="281"/>
      <c r="D134" s="281"/>
    </row>
    <row r="135" spans="1:6" s="14" customFormat="1" x14ac:dyDescent="0.25">
      <c r="A135" s="5"/>
      <c r="B135" s="9" t="s">
        <v>130</v>
      </c>
      <c r="C135" s="16"/>
      <c r="D135" s="13"/>
    </row>
    <row r="136" spans="1:6" s="14" customFormat="1" x14ac:dyDescent="0.25">
      <c r="A136" s="5"/>
      <c r="B136" s="281" t="s">
        <v>220</v>
      </c>
      <c r="C136" s="281"/>
      <c r="D136" s="13"/>
    </row>
    <row r="137" spans="1:6" s="14" customFormat="1" x14ac:dyDescent="0.25">
      <c r="A137" s="5"/>
      <c r="B137" s="10" t="s">
        <v>131</v>
      </c>
      <c r="C137" s="16"/>
      <c r="D137" s="13"/>
    </row>
    <row r="138" spans="1:6" s="14" customFormat="1" ht="30" x14ac:dyDescent="0.25">
      <c r="A138" s="5">
        <v>1</v>
      </c>
      <c r="B138" s="18" t="s">
        <v>162</v>
      </c>
      <c r="C138" s="7">
        <v>3000</v>
      </c>
      <c r="D138" s="26">
        <v>29.32</v>
      </c>
      <c r="E138" s="56">
        <v>3012</v>
      </c>
      <c r="F138" s="70">
        <v>27.22</v>
      </c>
    </row>
    <row r="139" spans="1:6" s="14" customFormat="1" ht="45" x14ac:dyDescent="0.25">
      <c r="A139" s="5">
        <v>2</v>
      </c>
      <c r="B139" s="6" t="s">
        <v>259</v>
      </c>
      <c r="C139" s="7">
        <v>11739</v>
      </c>
      <c r="D139" s="26">
        <v>2.2999999999999998</v>
      </c>
      <c r="E139" s="56">
        <v>15000</v>
      </c>
      <c r="F139" s="71">
        <v>2.2999999999999998</v>
      </c>
    </row>
    <row r="140" spans="1:6" s="14" customFormat="1" ht="29.25" customHeight="1" x14ac:dyDescent="0.25">
      <c r="A140" s="5">
        <v>3</v>
      </c>
      <c r="B140" s="6" t="s">
        <v>260</v>
      </c>
      <c r="C140" s="7">
        <v>24000</v>
      </c>
      <c r="D140" s="26">
        <v>1</v>
      </c>
      <c r="E140" s="56">
        <v>25600</v>
      </c>
      <c r="F140" s="71">
        <v>1</v>
      </c>
    </row>
    <row r="141" spans="1:6" s="14" customFormat="1" ht="30" x14ac:dyDescent="0.25">
      <c r="A141" s="5">
        <v>4</v>
      </c>
      <c r="B141" s="18" t="s">
        <v>284</v>
      </c>
      <c r="C141" s="8">
        <v>5</v>
      </c>
      <c r="D141" s="4">
        <v>6229.08</v>
      </c>
      <c r="E141" s="70">
        <v>5</v>
      </c>
      <c r="F141" s="57">
        <v>6220.7</v>
      </c>
    </row>
    <row r="142" spans="1:6" s="14" customFormat="1" ht="29.25" customHeight="1" x14ac:dyDescent="0.25">
      <c r="A142" s="5">
        <v>5</v>
      </c>
      <c r="B142" s="18" t="s">
        <v>328</v>
      </c>
      <c r="C142" s="7">
        <v>11921</v>
      </c>
      <c r="D142" s="26">
        <v>12.2</v>
      </c>
      <c r="E142" s="56">
        <v>1391</v>
      </c>
      <c r="F142" s="70">
        <v>96.95</v>
      </c>
    </row>
    <row r="143" spans="1:6" s="14" customFormat="1" ht="16.5" customHeight="1" x14ac:dyDescent="0.25">
      <c r="A143" s="5">
        <v>6</v>
      </c>
      <c r="B143" s="14" t="s">
        <v>205</v>
      </c>
      <c r="C143" s="7">
        <v>19000</v>
      </c>
      <c r="D143" s="26">
        <v>0.88</v>
      </c>
      <c r="E143" s="56">
        <v>9700</v>
      </c>
      <c r="F143" s="70">
        <v>1.68</v>
      </c>
    </row>
    <row r="144" spans="1:6" s="14" customFormat="1" x14ac:dyDescent="0.25">
      <c r="A144" s="5">
        <v>7</v>
      </c>
      <c r="B144" s="18" t="s">
        <v>43</v>
      </c>
      <c r="C144" s="7">
        <v>20833</v>
      </c>
      <c r="D144" s="26">
        <v>1.2</v>
      </c>
      <c r="E144" s="58">
        <v>20800</v>
      </c>
      <c r="F144" s="71">
        <v>1.2</v>
      </c>
    </row>
    <row r="145" spans="1:6" s="14" customFormat="1" ht="16.5" customHeight="1" x14ac:dyDescent="0.25">
      <c r="A145" s="5"/>
      <c r="B145" s="42"/>
      <c r="C145" s="7"/>
      <c r="D145" s="12"/>
    </row>
    <row r="146" spans="1:6" s="14" customFormat="1" ht="15" customHeight="1" x14ac:dyDescent="0.25">
      <c r="A146" s="5"/>
      <c r="B146" s="282" t="s">
        <v>40</v>
      </c>
      <c r="C146" s="282"/>
      <c r="D146" s="13"/>
    </row>
    <row r="147" spans="1:6" s="14" customFormat="1" x14ac:dyDescent="0.25">
      <c r="A147" s="5"/>
      <c r="B147" s="10" t="s">
        <v>128</v>
      </c>
      <c r="C147" s="16"/>
      <c r="D147" s="13"/>
    </row>
    <row r="148" spans="1:6" s="14" customFormat="1" x14ac:dyDescent="0.25">
      <c r="A148" s="5"/>
      <c r="B148" s="281" t="s">
        <v>197</v>
      </c>
      <c r="C148" s="281"/>
      <c r="D148" s="13"/>
    </row>
    <row r="149" spans="1:6" s="14" customFormat="1" x14ac:dyDescent="0.25">
      <c r="A149" s="5"/>
      <c r="B149" s="10" t="s">
        <v>129</v>
      </c>
      <c r="C149" s="6"/>
      <c r="D149" s="13"/>
    </row>
    <row r="150" spans="1:6" s="14" customFormat="1" ht="17.25" customHeight="1" x14ac:dyDescent="0.25">
      <c r="A150" s="5"/>
      <c r="B150" s="281" t="s">
        <v>41</v>
      </c>
      <c r="C150" s="281"/>
      <c r="D150" s="13"/>
    </row>
    <row r="151" spans="1:6" s="14" customFormat="1" ht="17.25" customHeight="1" x14ac:dyDescent="0.25">
      <c r="A151" s="5"/>
      <c r="B151" s="9" t="s">
        <v>130</v>
      </c>
      <c r="C151" s="6"/>
      <c r="D151" s="13"/>
    </row>
    <row r="152" spans="1:6" s="14" customFormat="1" x14ac:dyDescent="0.25">
      <c r="A152" s="5"/>
      <c r="B152" s="281" t="s">
        <v>221</v>
      </c>
      <c r="C152" s="281"/>
      <c r="D152" s="13"/>
    </row>
    <row r="153" spans="1:6" s="14" customFormat="1" x14ac:dyDescent="0.25">
      <c r="A153" s="5"/>
      <c r="B153" s="10" t="s">
        <v>131</v>
      </c>
      <c r="C153" s="16"/>
      <c r="D153" s="13"/>
    </row>
    <row r="154" spans="1:6" s="14" customFormat="1" ht="30" x14ac:dyDescent="0.25">
      <c r="A154" s="5">
        <v>1</v>
      </c>
      <c r="B154" s="18" t="s">
        <v>222</v>
      </c>
      <c r="C154" s="8">
        <v>135</v>
      </c>
      <c r="D154" s="4">
        <v>62.4</v>
      </c>
      <c r="E154" s="67">
        <v>137</v>
      </c>
      <c r="F154" s="66">
        <v>92.49</v>
      </c>
    </row>
    <row r="155" spans="1:6" s="14" customFormat="1" ht="30" x14ac:dyDescent="0.25">
      <c r="A155" s="5">
        <v>2</v>
      </c>
      <c r="B155" s="18" t="s">
        <v>150</v>
      </c>
      <c r="C155" s="8">
        <v>135</v>
      </c>
      <c r="D155" s="4">
        <v>461.83</v>
      </c>
      <c r="E155" s="67">
        <v>137</v>
      </c>
      <c r="F155" s="66">
        <v>134.41</v>
      </c>
    </row>
    <row r="156" spans="1:6" s="14" customFormat="1" x14ac:dyDescent="0.25">
      <c r="A156" s="5">
        <v>3</v>
      </c>
      <c r="B156" s="14" t="s">
        <v>1</v>
      </c>
      <c r="C156" s="8">
        <v>12</v>
      </c>
      <c r="D156" s="4">
        <v>4578</v>
      </c>
      <c r="E156" s="67">
        <v>6</v>
      </c>
      <c r="F156" s="61">
        <v>4285</v>
      </c>
    </row>
    <row r="157" spans="1:6" s="14" customFormat="1" x14ac:dyDescent="0.25">
      <c r="A157" s="5"/>
      <c r="C157" s="17"/>
      <c r="D157" s="13"/>
    </row>
    <row r="158" spans="1:6" s="14" customFormat="1" x14ac:dyDescent="0.25">
      <c r="A158" s="5"/>
      <c r="B158" s="22" t="s">
        <v>91</v>
      </c>
      <c r="C158" s="17"/>
      <c r="D158" s="13"/>
    </row>
    <row r="159" spans="1:6" s="14" customFormat="1" x14ac:dyDescent="0.25">
      <c r="A159" s="5"/>
      <c r="B159" s="10" t="s">
        <v>128</v>
      </c>
      <c r="C159" s="16"/>
      <c r="D159" s="13"/>
    </row>
    <row r="160" spans="1:6" s="14" customFormat="1" ht="30" customHeight="1" x14ac:dyDescent="0.25">
      <c r="A160" s="5"/>
      <c r="B160" s="281" t="s">
        <v>285</v>
      </c>
      <c r="C160" s="281"/>
      <c r="D160" s="281"/>
    </row>
    <row r="161" spans="1:6" s="14" customFormat="1" x14ac:dyDescent="0.25">
      <c r="A161" s="5"/>
      <c r="B161" s="10" t="s">
        <v>129</v>
      </c>
      <c r="C161" s="16"/>
      <c r="D161" s="13"/>
    </row>
    <row r="162" spans="1:6" s="14" customFormat="1" ht="32.25" customHeight="1" x14ac:dyDescent="0.25">
      <c r="A162" s="5"/>
      <c r="B162" s="281" t="s">
        <v>199</v>
      </c>
      <c r="C162" s="281"/>
      <c r="D162" s="281"/>
    </row>
    <row r="163" spans="1:6" s="14" customFormat="1" ht="33" customHeight="1" x14ac:dyDescent="0.25">
      <c r="A163" s="5"/>
      <c r="B163" s="281" t="s">
        <v>200</v>
      </c>
      <c r="C163" s="281"/>
      <c r="D163" s="281"/>
    </row>
    <row r="164" spans="1:6" s="14" customFormat="1" x14ac:dyDescent="0.25">
      <c r="A164" s="5"/>
      <c r="B164" s="9" t="s">
        <v>130</v>
      </c>
      <c r="C164" s="16"/>
      <c r="D164" s="13"/>
    </row>
    <row r="165" spans="1:6" s="14" customFormat="1" x14ac:dyDescent="0.25">
      <c r="A165" s="5"/>
      <c r="B165" s="14" t="s">
        <v>201</v>
      </c>
    </row>
    <row r="166" spans="1:6" s="14" customFormat="1" x14ac:dyDescent="0.25">
      <c r="A166" s="5"/>
      <c r="B166" s="10" t="s">
        <v>131</v>
      </c>
      <c r="D166" s="13"/>
    </row>
    <row r="167" spans="1:6" s="14" customFormat="1" x14ac:dyDescent="0.25">
      <c r="A167" s="5">
        <v>1</v>
      </c>
      <c r="B167" s="14" t="s">
        <v>67</v>
      </c>
      <c r="C167" s="8">
        <v>135</v>
      </c>
      <c r="D167" s="8">
        <v>17.48</v>
      </c>
      <c r="E167" s="66">
        <v>115</v>
      </c>
      <c r="F167" s="66">
        <v>9.74</v>
      </c>
    </row>
    <row r="168" spans="1:6" s="14" customFormat="1" x14ac:dyDescent="0.25">
      <c r="A168" s="5">
        <v>2</v>
      </c>
      <c r="B168" s="14" t="s">
        <v>68</v>
      </c>
      <c r="C168" s="8">
        <v>38</v>
      </c>
      <c r="D168" s="26">
        <v>15.2</v>
      </c>
      <c r="E168" s="66">
        <v>38</v>
      </c>
      <c r="F168" s="55">
        <v>15.2</v>
      </c>
    </row>
    <row r="169" spans="1:6" s="14" customFormat="1" x14ac:dyDescent="0.25">
      <c r="A169" s="5"/>
      <c r="C169" s="17"/>
      <c r="D169" s="12"/>
    </row>
    <row r="170" spans="1:6" s="14" customFormat="1" x14ac:dyDescent="0.25">
      <c r="A170" s="5"/>
      <c r="C170" s="17"/>
      <c r="D170" s="12"/>
    </row>
    <row r="171" spans="1:6" s="14" customFormat="1" x14ac:dyDescent="0.25">
      <c r="A171" s="5"/>
      <c r="B171" s="22" t="s">
        <v>44</v>
      </c>
      <c r="C171" s="17"/>
      <c r="D171" s="13"/>
    </row>
    <row r="172" spans="1:6" s="14" customFormat="1" x14ac:dyDescent="0.25">
      <c r="A172" s="5"/>
      <c r="B172" s="10" t="s">
        <v>128</v>
      </c>
      <c r="C172" s="16"/>
      <c r="D172" s="13"/>
    </row>
    <row r="173" spans="1:6" s="14" customFormat="1" ht="15.75" customHeight="1" x14ac:dyDescent="0.25">
      <c r="A173" s="5"/>
      <c r="B173" s="281" t="s">
        <v>181</v>
      </c>
      <c r="C173" s="281"/>
      <c r="D173" s="281"/>
    </row>
    <row r="174" spans="1:6" s="14" customFormat="1" ht="15.75" customHeight="1" x14ac:dyDescent="0.25">
      <c r="A174" s="5"/>
      <c r="B174" s="10" t="s">
        <v>129</v>
      </c>
      <c r="C174" s="6"/>
      <c r="D174" s="6"/>
    </row>
    <row r="175" spans="1:6" s="14" customFormat="1" ht="120" x14ac:dyDescent="0.25">
      <c r="A175" s="5"/>
      <c r="B175" s="18" t="s">
        <v>254</v>
      </c>
      <c r="C175" s="18"/>
      <c r="D175" s="18"/>
    </row>
    <row r="176" spans="1:6" s="14" customFormat="1" x14ac:dyDescent="0.25">
      <c r="A176" s="5"/>
      <c r="B176" s="9" t="s">
        <v>130</v>
      </c>
      <c r="C176" s="16"/>
      <c r="D176" s="13"/>
    </row>
    <row r="177" spans="1:6" s="14" customFormat="1" x14ac:dyDescent="0.25">
      <c r="A177" s="5"/>
      <c r="B177" s="281" t="s">
        <v>220</v>
      </c>
      <c r="C177" s="281"/>
      <c r="D177" s="13"/>
    </row>
    <row r="178" spans="1:6" s="14" customFormat="1" x14ac:dyDescent="0.25">
      <c r="A178" s="5"/>
      <c r="B178" s="10" t="s">
        <v>15</v>
      </c>
      <c r="C178" s="16"/>
      <c r="D178" s="13"/>
    </row>
    <row r="179" spans="1:6" s="14" customFormat="1" x14ac:dyDescent="0.25">
      <c r="A179" s="5">
        <v>1</v>
      </c>
      <c r="B179" s="14" t="s">
        <v>69</v>
      </c>
      <c r="C179" s="8">
        <v>95</v>
      </c>
      <c r="D179" s="12">
        <v>26</v>
      </c>
      <c r="E179" s="14">
        <v>95</v>
      </c>
      <c r="F179" s="14">
        <v>20</v>
      </c>
    </row>
    <row r="180" spans="1:6" s="14" customFormat="1" x14ac:dyDescent="0.25">
      <c r="A180" s="5"/>
      <c r="C180" s="17"/>
      <c r="D180" s="13"/>
    </row>
    <row r="181" spans="1:6" s="14" customFormat="1" x14ac:dyDescent="0.25">
      <c r="A181" s="5"/>
      <c r="C181" s="17"/>
      <c r="D181" s="13"/>
    </row>
  </sheetData>
  <mergeCells count="46">
    <mergeCell ref="A5:D5"/>
    <mergeCell ref="B1:B2"/>
    <mergeCell ref="C1:C2"/>
    <mergeCell ref="D1:D2"/>
    <mergeCell ref="A3:C3"/>
    <mergeCell ref="A4:B4"/>
    <mergeCell ref="B54:D54"/>
    <mergeCell ref="B7:C7"/>
    <mergeCell ref="B9:C9"/>
    <mergeCell ref="B11:C11"/>
    <mergeCell ref="B13:C13"/>
    <mergeCell ref="B21:C21"/>
    <mergeCell ref="B23:D23"/>
    <mergeCell ref="B25:D25"/>
    <mergeCell ref="B27:D27"/>
    <mergeCell ref="B44:D44"/>
    <mergeCell ref="B46:C46"/>
    <mergeCell ref="B52:C52"/>
    <mergeCell ref="B117:D117"/>
    <mergeCell ref="B56:D56"/>
    <mergeCell ref="B62:D62"/>
    <mergeCell ref="B64:D64"/>
    <mergeCell ref="B66:D66"/>
    <mergeCell ref="B87:D87"/>
    <mergeCell ref="B89:D89"/>
    <mergeCell ref="B97:D97"/>
    <mergeCell ref="B99:D99"/>
    <mergeCell ref="B107:D107"/>
    <mergeCell ref="B109:D109"/>
    <mergeCell ref="B115:C115"/>
    <mergeCell ref="B173:D173"/>
    <mergeCell ref="B177:C177"/>
    <mergeCell ref="E1:E2"/>
    <mergeCell ref="F1:F2"/>
    <mergeCell ref="B148:C148"/>
    <mergeCell ref="B150:C150"/>
    <mergeCell ref="B152:C152"/>
    <mergeCell ref="B160:D160"/>
    <mergeCell ref="B162:D162"/>
    <mergeCell ref="B163:D163"/>
    <mergeCell ref="B119:D119"/>
    <mergeCell ref="B121:D121"/>
    <mergeCell ref="B132:D132"/>
    <mergeCell ref="B134:D134"/>
    <mergeCell ref="B136:C136"/>
    <mergeCell ref="B146:C14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Darblapas</vt:lpstr>
      </vt:variant>
      <vt:variant>
        <vt:i4>5</vt:i4>
      </vt:variant>
      <vt:variant>
        <vt:lpstr>Diapazoni ar nosaukumiem</vt:lpstr>
      </vt:variant>
      <vt:variant>
        <vt:i4>2</vt:i4>
      </vt:variant>
    </vt:vector>
  </HeadingPairs>
  <TitlesOfParts>
    <vt:vector size="7" baseType="lpstr">
      <vt:lpstr>6.pielikums</vt:lpstr>
      <vt:lpstr>par grozījumiem</vt:lpstr>
      <vt:lpstr>salidzi_2019 un 2018</vt:lpstr>
      <vt:lpstr>Lapa2</vt:lpstr>
      <vt:lpstr>Lapa3</vt:lpstr>
      <vt:lpstr>'6.pielikums'!Drukas_apgabals</vt:lpstr>
      <vt:lpstr>'6.pielikums'!Drukāt_virsrakstus</vt:lpstr>
    </vt:vector>
  </TitlesOfParts>
  <Manager/>
  <Company>Rīgas Dome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Aija Teikmane</dc:creator>
  <cp:keywords/>
  <dc:description/>
  <cp:lastModifiedBy>Regīna Veide</cp:lastModifiedBy>
  <cp:lastPrinted>2024-11-06T08:51:28Z</cp:lastPrinted>
  <dcterms:created xsi:type="dcterms:W3CDTF">2012-10-09T06:39:40Z</dcterms:created>
  <dcterms:modified xsi:type="dcterms:W3CDTF">2024-11-22T06:35:06Z</dcterms:modified>
  <cp:category/>
</cp:coreProperties>
</file>