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1CC06FED-3616-454E-880E-6AE5CAF02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_piel_atl" sheetId="13" r:id="rId1"/>
  </sheets>
  <definedNames>
    <definedName name="_xlnm.Print_Titles" localSheetId="0">'4_piel_atl'!$11:$14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3" l="1"/>
  <c r="D221" i="13"/>
  <c r="D218" i="13"/>
  <c r="D217" i="13"/>
  <c r="D215" i="13"/>
  <c r="D205" i="13"/>
  <c r="D201" i="13"/>
  <c r="D200" i="13"/>
  <c r="D197" i="13"/>
  <c r="D189" i="13"/>
  <c r="D188" i="13"/>
  <c r="D186" i="13"/>
  <c r="D185" i="13"/>
  <c r="D184" i="13"/>
  <c r="D183" i="13"/>
  <c r="D182" i="13"/>
  <c r="D181" i="13"/>
  <c r="D180" i="13"/>
  <c r="D172" i="13"/>
  <c r="D167" i="13"/>
  <c r="D166" i="13"/>
  <c r="D163" i="13"/>
  <c r="D157" i="13"/>
  <c r="D151" i="13"/>
  <c r="D150" i="13"/>
  <c r="D148" i="13"/>
  <c r="D142" i="13"/>
  <c r="D138" i="13"/>
  <c r="D137" i="13"/>
  <c r="D134" i="13"/>
  <c r="D127" i="13"/>
  <c r="D123" i="13"/>
  <c r="D122" i="13"/>
  <c r="D119" i="13"/>
  <c r="D113" i="13"/>
  <c r="D107" i="13"/>
  <c r="D106" i="13"/>
  <c r="D103" i="13"/>
  <c r="D97" i="13"/>
  <c r="D93" i="13"/>
  <c r="D92" i="13"/>
  <c r="D89" i="13"/>
  <c r="D84" i="13"/>
  <c r="D83" i="13"/>
  <c r="D81" i="13"/>
  <c r="D80" i="13"/>
  <c r="D79" i="13"/>
  <c r="D78" i="13"/>
  <c r="D77" i="13"/>
  <c r="D76" i="13"/>
  <c r="D75" i="13"/>
  <c r="D74" i="13"/>
  <c r="D73" i="13"/>
  <c r="D60" i="13"/>
  <c r="D57" i="13"/>
  <c r="D56" i="13"/>
  <c r="D46" i="13"/>
  <c r="D44" i="13"/>
  <c r="D32" i="13"/>
  <c r="D31" i="13"/>
  <c r="D30" i="13"/>
  <c r="D28" i="13"/>
  <c r="D27" i="13"/>
  <c r="D26" i="13"/>
  <c r="D25" i="13"/>
  <c r="D24" i="13"/>
  <c r="D23" i="13"/>
  <c r="D21" i="13"/>
  <c r="D20" i="13"/>
</calcChain>
</file>

<file path=xl/sharedStrings.xml><?xml version="1.0" encoding="utf-8"?>
<sst xmlns="http://schemas.openxmlformats.org/spreadsheetml/2006/main" count="188" uniqueCount="79">
  <si>
    <t>Program-</t>
  </si>
  <si>
    <t>Funkciju</t>
  </si>
  <si>
    <t>Uzturēšanas izdevumi</t>
  </si>
  <si>
    <t>01.110</t>
  </si>
  <si>
    <t>Izdevumi - kopā</t>
  </si>
  <si>
    <t>16.04.00.</t>
  </si>
  <si>
    <t>Sākumskolas, pamatskolas un vidusskolas</t>
  </si>
  <si>
    <t>16.06.00.</t>
  </si>
  <si>
    <t>Speciālās internātskolas</t>
  </si>
  <si>
    <t>16.07.00.</t>
  </si>
  <si>
    <t>18.02.00.</t>
  </si>
  <si>
    <t>klasifikā-</t>
  </si>
  <si>
    <t xml:space="preserve">Izdevumi </t>
  </si>
  <si>
    <t>Nosaukums</t>
  </si>
  <si>
    <t>Resursi izdevumu segšanai</t>
  </si>
  <si>
    <t>Kapitālie izdevumi</t>
  </si>
  <si>
    <t>10.400</t>
  </si>
  <si>
    <t>09.100</t>
  </si>
  <si>
    <t>09.210</t>
  </si>
  <si>
    <t>09.510</t>
  </si>
  <si>
    <t>01.01.23.</t>
  </si>
  <si>
    <t>Mērķziedojumi</t>
  </si>
  <si>
    <t>23.01.00.</t>
  </si>
  <si>
    <t>08.290</t>
  </si>
  <si>
    <t>16.09.00.</t>
  </si>
  <si>
    <t>Bērnu mūzikas un mākslas skolas</t>
  </si>
  <si>
    <t>- Kārtējie izdevumi, t.sk.:</t>
  </si>
  <si>
    <t>- Kārtējie izdevumi</t>
  </si>
  <si>
    <t>Ziedojumi un dāvinājumi, kas saņemti no juridiskām personām</t>
  </si>
  <si>
    <t>Ziedojumi un dāvinājumi, kas saņemti no fiziskām personām</t>
  </si>
  <si>
    <t>Ziedojumi un  dāvinājumi, kas saņemti no fiziskām personām</t>
  </si>
  <si>
    <t>Sporta un interešu izglītības iestādes</t>
  </si>
  <si>
    <t>16.10.00.</t>
  </si>
  <si>
    <t>08.230</t>
  </si>
  <si>
    <t>Kultūras centri un nami</t>
  </si>
  <si>
    <t>(09.211; 09.219)</t>
  </si>
  <si>
    <t>atalgojums</t>
  </si>
  <si>
    <t>Atlīdzība</t>
  </si>
  <si>
    <t>mas kods</t>
  </si>
  <si>
    <t>cijas kods</t>
  </si>
  <si>
    <t>Finansiālā bilance</t>
  </si>
  <si>
    <t>Budžeta līdzekļu atlikums gada sākumā</t>
  </si>
  <si>
    <t>Budžeta līdzekļu atlikums pārskata perioda beigās</t>
  </si>
  <si>
    <t>16.02.00.</t>
  </si>
  <si>
    <t>Pirmsskolas bērnu izglītības iestādes</t>
  </si>
  <si>
    <t>plāns</t>
  </si>
  <si>
    <t>(euro)</t>
  </si>
  <si>
    <t>4. pielikums</t>
  </si>
  <si>
    <t xml:space="preserve">Rīgas domes priekšsēdētājs </t>
  </si>
  <si>
    <t>03.01.00.</t>
  </si>
  <si>
    <t>01.320</t>
  </si>
  <si>
    <t>RĪGAS VALSTSPILSĒTAS PAŠVALDĪBAS ZIEDOJUMI UN DĀVINĀJUMI - KOPĀ</t>
  </si>
  <si>
    <t xml:space="preserve"> ieņēmumu un izdevumu atšifrējums pa programmām</t>
  </si>
  <si>
    <t>V. Ķirsis</t>
  </si>
  <si>
    <t>01. Rīgas valstspilsētas pašvaldības</t>
  </si>
  <si>
    <t>Finanšu departaments</t>
  </si>
  <si>
    <t>03. Rīgas valstspilsētas pašvaldības</t>
  </si>
  <si>
    <t>Īpašuma departaments</t>
  </si>
  <si>
    <t>Rīgas valstspilsētas pašvaldības Īpašuma departaments</t>
  </si>
  <si>
    <t>16. Rīgas valstspilsētas pašvaldības</t>
  </si>
  <si>
    <t>Izglītības, kultūras un sporta departaments</t>
  </si>
  <si>
    <t>Labklājības departaments</t>
  </si>
  <si>
    <t>18. Rīgas valstspilsētas pašvaldības</t>
  </si>
  <si>
    <t>"Rīgas pieminekļu aģentūra"</t>
  </si>
  <si>
    <t>23. Rīgas valstspilsētas pašvaldības aģentūra</t>
  </si>
  <si>
    <t>Rīgas valstspilsētas pašvaldības aģentūra "Rīgas pieminekļu aģentūra"</t>
  </si>
  <si>
    <t>Rīgas Bērnu, jauniešu un ģimeņu sociālā atbalsta  centrs</t>
  </si>
  <si>
    <t xml:space="preserve">Rīgas attīstības programmas prioritātes un uzdevumi / ANO ilgtspējīgas attīstības mērķi (kods)
 </t>
  </si>
  <si>
    <t>apstiprinātais</t>
  </si>
  <si>
    <t>P06 - 03 / ANO IAM 11</t>
  </si>
  <si>
    <t>P04 - 01 / ANO IAM 4</t>
  </si>
  <si>
    <t>P04 - 06 / ANO IAM 4</t>
  </si>
  <si>
    <t>P09 - 01 / ANO IAM 4</t>
  </si>
  <si>
    <t>P07 - 02 / ANO IAM 10</t>
  </si>
  <si>
    <t>P02 - 04 / ANO IAM 11</t>
  </si>
  <si>
    <t>Rīgas valstspilsētas pašvaldības 2025. gada ziedojumu un dāvinājumu</t>
  </si>
  <si>
    <t>2025. gada</t>
  </si>
  <si>
    <t>Rīgas domes 2025. gada  22. janvāra</t>
  </si>
  <si>
    <t>saistošajiem noteikumiem Nr. RD-25-319-sn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</si>
</sst>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0"/>
      <name val="Arial"/>
      <family val="2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3" fontId="2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left" indent="2"/>
    </xf>
    <xf numFmtId="0" fontId="6" fillId="0" borderId="0" xfId="0" applyFont="1"/>
    <xf numFmtId="3" fontId="5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/>
    <xf numFmtId="0" fontId="2" fillId="0" borderId="0" xfId="0" applyFont="1" applyFill="1" applyAlignment="1">
      <alignment horizontal="left" indent="2"/>
    </xf>
    <xf numFmtId="0" fontId="2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0" fillId="0" borderId="0" xfId="0" quotePrefix="1" applyFont="1"/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 indent="3"/>
    </xf>
    <xf numFmtId="0" fontId="2" fillId="0" borderId="0" xfId="0" applyFont="1" applyFill="1" applyAlignment="1">
      <alignment horizontal="left" indent="3"/>
    </xf>
    <xf numFmtId="0" fontId="2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3" fontId="12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 indent="2"/>
    </xf>
    <xf numFmtId="0" fontId="9" fillId="0" borderId="0" xfId="0" applyFont="1" applyAlignment="1">
      <alignment horizontal="right"/>
    </xf>
    <xf numFmtId="164" fontId="5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7" xfId="0" applyFont="1" applyBorder="1"/>
    <xf numFmtId="0" fontId="10" fillId="0" borderId="0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3" fontId="11" fillId="0" borderId="0" xfId="0" applyNumberFormat="1" applyFont="1"/>
    <xf numFmtId="14" fontId="11" fillId="0" borderId="0" xfId="0" quotePrefix="1" applyNumberFormat="1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43"/>
  <sheetViews>
    <sheetView tabSelected="1" workbookViewId="0"/>
  </sheetViews>
  <sheetFormatPr defaultRowHeight="15" x14ac:dyDescent="0.25"/>
  <cols>
    <col min="1" max="2" width="9.85546875" style="6" customWidth="1"/>
    <col min="3" max="3" width="76.42578125" style="6" customWidth="1"/>
    <col min="4" max="4" width="12.28515625" style="6" customWidth="1"/>
    <col min="5" max="16384" width="9.140625" style="6"/>
  </cols>
  <sheetData>
    <row r="2" spans="1:4" x14ac:dyDescent="0.25">
      <c r="D2" s="46" t="s">
        <v>47</v>
      </c>
    </row>
    <row r="3" spans="1:4" x14ac:dyDescent="0.25">
      <c r="D3" s="47" t="s">
        <v>77</v>
      </c>
    </row>
    <row r="4" spans="1:4" x14ac:dyDescent="0.25">
      <c r="D4" s="47" t="s">
        <v>78</v>
      </c>
    </row>
    <row r="8" spans="1:4" ht="18.75" x14ac:dyDescent="0.3">
      <c r="A8" s="4" t="s">
        <v>75</v>
      </c>
      <c r="B8" s="4"/>
      <c r="C8" s="4"/>
      <c r="D8" s="4"/>
    </row>
    <row r="9" spans="1:4" ht="18.75" x14ac:dyDescent="0.3">
      <c r="A9" s="4" t="s">
        <v>52</v>
      </c>
      <c r="B9" s="4"/>
      <c r="C9" s="4"/>
      <c r="D9" s="4"/>
    </row>
    <row r="10" spans="1:4" x14ac:dyDescent="0.25">
      <c r="D10" s="10"/>
    </row>
    <row r="11" spans="1:4" x14ac:dyDescent="0.25">
      <c r="A11" s="50" t="s">
        <v>0</v>
      </c>
      <c r="B11" s="50" t="s">
        <v>1</v>
      </c>
      <c r="C11" s="55"/>
      <c r="D11" s="50" t="s">
        <v>76</v>
      </c>
    </row>
    <row r="12" spans="1:4" x14ac:dyDescent="0.25">
      <c r="A12" s="51" t="s">
        <v>38</v>
      </c>
      <c r="B12" s="51" t="s">
        <v>11</v>
      </c>
      <c r="C12" s="52" t="s">
        <v>13</v>
      </c>
      <c r="D12" s="51" t="s">
        <v>68</v>
      </c>
    </row>
    <row r="13" spans="1:4" x14ac:dyDescent="0.25">
      <c r="A13" s="52"/>
      <c r="B13" s="51" t="s">
        <v>39</v>
      </c>
      <c r="C13" s="53"/>
      <c r="D13" s="51" t="s">
        <v>45</v>
      </c>
    </row>
    <row r="14" spans="1:4" s="28" customFormat="1" x14ac:dyDescent="0.2">
      <c r="A14" s="3" t="s">
        <v>67</v>
      </c>
      <c r="B14" s="2"/>
      <c r="C14" s="1"/>
      <c r="D14" s="57" t="s">
        <v>46</v>
      </c>
    </row>
    <row r="15" spans="1:4" s="28" customFormat="1" ht="11.25" x14ac:dyDescent="0.2">
      <c r="A15" s="56"/>
      <c r="B15" s="37"/>
      <c r="C15" s="37"/>
      <c r="D15" s="38"/>
    </row>
    <row r="16" spans="1:4" s="28" customFormat="1" ht="11.25" x14ac:dyDescent="0.2">
      <c r="A16" s="56"/>
      <c r="B16" s="37"/>
      <c r="C16" s="37"/>
      <c r="D16" s="38"/>
    </row>
    <row r="17" spans="1:4" s="17" customFormat="1" ht="15.75" x14ac:dyDescent="0.25">
      <c r="A17" s="22"/>
      <c r="B17" s="59" t="s">
        <v>51</v>
      </c>
      <c r="C17" s="59"/>
    </row>
    <row r="18" spans="1:4" s="28" customFormat="1" ht="11.25" x14ac:dyDescent="0.2">
      <c r="A18" s="37"/>
      <c r="B18" s="37"/>
      <c r="C18" s="32"/>
      <c r="D18" s="39"/>
    </row>
    <row r="19" spans="1:4" s="17" customFormat="1" ht="15.75" x14ac:dyDescent="0.25">
      <c r="A19" s="22"/>
      <c r="B19" s="22"/>
      <c r="C19" s="8" t="s">
        <v>14</v>
      </c>
      <c r="D19" s="18">
        <f>D41+D55+D73+D180+D215</f>
        <v>102437</v>
      </c>
    </row>
    <row r="20" spans="1:4" x14ac:dyDescent="0.25">
      <c r="A20" s="35"/>
      <c r="B20" s="35"/>
      <c r="C20" s="6" t="s">
        <v>28</v>
      </c>
      <c r="D20" s="9">
        <f>D74+D181</f>
        <v>51252</v>
      </c>
    </row>
    <row r="21" spans="1:4" x14ac:dyDescent="0.25">
      <c r="A21" s="35"/>
      <c r="B21" s="35"/>
      <c r="C21" s="6" t="s">
        <v>29</v>
      </c>
      <c r="D21" s="9">
        <f>D75+D182+D216</f>
        <v>51185</v>
      </c>
    </row>
    <row r="22" spans="1:4" s="28" customFormat="1" ht="11.25" x14ac:dyDescent="0.2">
      <c r="A22" s="37"/>
      <c r="B22" s="37"/>
      <c r="D22" s="39"/>
    </row>
    <row r="23" spans="1:4" s="17" customFormat="1" ht="15.75" x14ac:dyDescent="0.25">
      <c r="A23" s="22"/>
      <c r="B23" s="22"/>
      <c r="C23" s="8" t="s">
        <v>12</v>
      </c>
      <c r="D23" s="18">
        <f>D42+D56+D76+D183+D217</f>
        <v>376371</v>
      </c>
    </row>
    <row r="24" spans="1:4" x14ac:dyDescent="0.25">
      <c r="A24" s="35"/>
      <c r="B24" s="35"/>
      <c r="C24" s="6" t="s">
        <v>2</v>
      </c>
      <c r="D24" s="9">
        <f>D57+D77+D184+D218</f>
        <v>319932</v>
      </c>
    </row>
    <row r="25" spans="1:4" x14ac:dyDescent="0.25">
      <c r="A25" s="35"/>
      <c r="B25" s="35"/>
      <c r="C25" s="15" t="s">
        <v>26</v>
      </c>
      <c r="D25" s="9">
        <f>D58+D78+D185+D219</f>
        <v>319932</v>
      </c>
    </row>
    <row r="26" spans="1:4" x14ac:dyDescent="0.25">
      <c r="A26" s="35"/>
      <c r="B26" s="35"/>
      <c r="C26" s="16" t="s">
        <v>37</v>
      </c>
      <c r="D26" s="9">
        <f>D79</f>
        <v>11610</v>
      </c>
    </row>
    <row r="27" spans="1:4" x14ac:dyDescent="0.25">
      <c r="A27" s="35"/>
      <c r="B27" s="35"/>
      <c r="C27" s="33" t="s">
        <v>36</v>
      </c>
      <c r="D27" s="9">
        <f>D80</f>
        <v>10242</v>
      </c>
    </row>
    <row r="28" spans="1:4" x14ac:dyDescent="0.25">
      <c r="A28" s="35"/>
      <c r="B28" s="35"/>
      <c r="C28" s="6" t="s">
        <v>15</v>
      </c>
      <c r="D28" s="9">
        <f>D81+D186</f>
        <v>56439</v>
      </c>
    </row>
    <row r="29" spans="1:4" s="28" customFormat="1" ht="11.25" x14ac:dyDescent="0.2">
      <c r="A29" s="37"/>
      <c r="B29" s="37"/>
      <c r="D29" s="39"/>
    </row>
    <row r="30" spans="1:4" x14ac:dyDescent="0.25">
      <c r="A30" s="35"/>
      <c r="B30" s="35"/>
      <c r="C30" s="7" t="s">
        <v>40</v>
      </c>
      <c r="D30" s="24">
        <f>D44+D60+D83+D188+D221</f>
        <v>-273934</v>
      </c>
    </row>
    <row r="31" spans="1:4" x14ac:dyDescent="0.25">
      <c r="A31" s="35"/>
      <c r="B31" s="35"/>
      <c r="C31" s="6" t="s">
        <v>41</v>
      </c>
      <c r="D31" s="9">
        <f>D45+D61+D84+D189+D222</f>
        <v>327744</v>
      </c>
    </row>
    <row r="32" spans="1:4" x14ac:dyDescent="0.25">
      <c r="A32" s="35"/>
      <c r="B32" s="35"/>
      <c r="C32" s="6" t="s">
        <v>42</v>
      </c>
      <c r="D32" s="9">
        <f>D46</f>
        <v>53810</v>
      </c>
    </row>
    <row r="33" spans="1:4" s="28" customFormat="1" ht="11.25" x14ac:dyDescent="0.2">
      <c r="A33" s="37"/>
      <c r="B33" s="37"/>
      <c r="D33" s="39"/>
    </row>
    <row r="34" spans="1:4" s="28" customFormat="1" ht="11.25" x14ac:dyDescent="0.2">
      <c r="D34" s="40"/>
    </row>
    <row r="35" spans="1:4" s="28" customFormat="1" ht="11.25" x14ac:dyDescent="0.2">
      <c r="D35" s="40"/>
    </row>
    <row r="36" spans="1:4" s="17" customFormat="1" ht="18.75" x14ac:dyDescent="0.3">
      <c r="A36" s="19"/>
      <c r="B36" s="19"/>
      <c r="C36" s="54" t="s">
        <v>54</v>
      </c>
      <c r="D36" s="20"/>
    </row>
    <row r="37" spans="1:4" s="17" customFormat="1" ht="18.75" x14ac:dyDescent="0.3">
      <c r="A37" s="19"/>
      <c r="B37" s="19"/>
      <c r="C37" s="54" t="s">
        <v>55</v>
      </c>
      <c r="D37" s="20"/>
    </row>
    <row r="38" spans="1:4" s="28" customFormat="1" ht="11.25" x14ac:dyDescent="0.2">
      <c r="D38" s="29"/>
    </row>
    <row r="39" spans="1:4" s="17" customFormat="1" ht="15.75" x14ac:dyDescent="0.25">
      <c r="A39" s="11" t="s">
        <v>20</v>
      </c>
      <c r="B39" s="11" t="s">
        <v>3</v>
      </c>
      <c r="C39" s="8" t="s">
        <v>21</v>
      </c>
      <c r="D39" s="20"/>
    </row>
    <row r="40" spans="1:4" s="17" customFormat="1" ht="15.75" x14ac:dyDescent="0.25">
      <c r="A40" s="5" t="s">
        <v>69</v>
      </c>
      <c r="B40" s="5"/>
      <c r="C40" s="8"/>
      <c r="D40" s="20"/>
    </row>
    <row r="41" spans="1:4" s="17" customFormat="1" ht="15.75" x14ac:dyDescent="0.25">
      <c r="A41" s="21"/>
      <c r="B41" s="21"/>
      <c r="C41" s="8" t="s">
        <v>14</v>
      </c>
      <c r="D41" s="18">
        <v>0</v>
      </c>
    </row>
    <row r="42" spans="1:4" s="17" customFormat="1" ht="15.75" x14ac:dyDescent="0.25">
      <c r="A42" s="21"/>
      <c r="B42" s="21"/>
      <c r="C42" s="8" t="s">
        <v>4</v>
      </c>
      <c r="D42" s="18">
        <v>0</v>
      </c>
    </row>
    <row r="43" spans="1:4" s="28" customFormat="1" ht="11.25" x14ac:dyDescent="0.2">
      <c r="A43" s="27"/>
      <c r="B43" s="27"/>
      <c r="C43" s="30"/>
      <c r="D43" s="29"/>
    </row>
    <row r="44" spans="1:4" x14ac:dyDescent="0.25">
      <c r="A44" s="13"/>
      <c r="B44" s="13"/>
      <c r="C44" s="7" t="s">
        <v>40</v>
      </c>
      <c r="D44" s="24">
        <f>D41-D42</f>
        <v>0</v>
      </c>
    </row>
    <row r="45" spans="1:4" x14ac:dyDescent="0.25">
      <c r="A45" s="13"/>
      <c r="B45" s="13"/>
      <c r="C45" s="6" t="s">
        <v>41</v>
      </c>
      <c r="D45" s="9">
        <v>53810</v>
      </c>
    </row>
    <row r="46" spans="1:4" x14ac:dyDescent="0.25">
      <c r="A46" s="13"/>
      <c r="B46" s="13"/>
      <c r="C46" s="6" t="s">
        <v>42</v>
      </c>
      <c r="D46" s="9">
        <f>D41-D42+D45</f>
        <v>53810</v>
      </c>
    </row>
    <row r="47" spans="1:4" s="28" customFormat="1" ht="11.25" x14ac:dyDescent="0.2">
      <c r="A47" s="27"/>
      <c r="B47" s="27"/>
      <c r="D47" s="29"/>
    </row>
    <row r="48" spans="1:4" s="28" customFormat="1" ht="11.25" x14ac:dyDescent="0.2">
      <c r="A48" s="27"/>
      <c r="B48" s="27"/>
      <c r="D48" s="29"/>
    </row>
    <row r="49" spans="1:4" s="28" customFormat="1" ht="11.25" x14ac:dyDescent="0.2">
      <c r="A49" s="27"/>
      <c r="B49" s="27"/>
      <c r="D49" s="29"/>
    </row>
    <row r="50" spans="1:4" s="17" customFormat="1" ht="18.75" x14ac:dyDescent="0.3">
      <c r="A50" s="11"/>
      <c r="B50" s="11"/>
      <c r="C50" s="54" t="s">
        <v>56</v>
      </c>
      <c r="D50" s="20"/>
    </row>
    <row r="51" spans="1:4" s="17" customFormat="1" ht="18.75" x14ac:dyDescent="0.3">
      <c r="A51" s="11"/>
      <c r="B51" s="11"/>
      <c r="C51" s="54" t="s">
        <v>57</v>
      </c>
      <c r="D51" s="20"/>
    </row>
    <row r="52" spans="1:4" s="28" customFormat="1" ht="11.25" x14ac:dyDescent="0.2">
      <c r="A52" s="31"/>
      <c r="B52" s="31"/>
      <c r="C52" s="41"/>
      <c r="D52" s="29"/>
    </row>
    <row r="53" spans="1:4" s="17" customFormat="1" ht="15.75" x14ac:dyDescent="0.25">
      <c r="A53" s="11" t="s">
        <v>49</v>
      </c>
      <c r="B53" s="44" t="s">
        <v>50</v>
      </c>
      <c r="C53" s="8" t="s">
        <v>58</v>
      </c>
      <c r="D53" s="36"/>
    </row>
    <row r="54" spans="1:4" s="17" customFormat="1" ht="15.75" x14ac:dyDescent="0.25">
      <c r="A54" s="5" t="s">
        <v>69</v>
      </c>
      <c r="B54" s="5"/>
      <c r="C54" s="8"/>
      <c r="D54" s="36"/>
    </row>
    <row r="55" spans="1:4" s="17" customFormat="1" ht="15.75" x14ac:dyDescent="0.25">
      <c r="A55" s="11"/>
      <c r="B55" s="12"/>
      <c r="C55" s="8" t="s">
        <v>14</v>
      </c>
      <c r="D55" s="36">
        <v>0</v>
      </c>
    </row>
    <row r="56" spans="1:4" s="17" customFormat="1" ht="15.75" x14ac:dyDescent="0.25">
      <c r="A56" s="11"/>
      <c r="B56" s="12"/>
      <c r="C56" s="8" t="s">
        <v>4</v>
      </c>
      <c r="D56" s="18">
        <f>D57</f>
        <v>186</v>
      </c>
    </row>
    <row r="57" spans="1:4" s="17" customFormat="1" ht="15.75" x14ac:dyDescent="0.25">
      <c r="A57" s="11"/>
      <c r="B57" s="12"/>
      <c r="C57" s="6" t="s">
        <v>2</v>
      </c>
      <c r="D57" s="9">
        <f>D58</f>
        <v>186</v>
      </c>
    </row>
    <row r="58" spans="1:4" s="17" customFormat="1" ht="15.75" x14ac:dyDescent="0.25">
      <c r="A58" s="11"/>
      <c r="B58" s="12"/>
      <c r="C58" s="15" t="s">
        <v>27</v>
      </c>
      <c r="D58" s="9">
        <v>186</v>
      </c>
    </row>
    <row r="59" spans="1:4" s="28" customFormat="1" ht="11.25" x14ac:dyDescent="0.2">
      <c r="A59" s="31"/>
      <c r="B59" s="32"/>
      <c r="C59" s="30"/>
      <c r="D59" s="29"/>
    </row>
    <row r="60" spans="1:4" s="17" customFormat="1" ht="15.75" x14ac:dyDescent="0.25">
      <c r="A60" s="11"/>
      <c r="B60" s="12"/>
      <c r="C60" s="7" t="s">
        <v>40</v>
      </c>
      <c r="D60" s="24">
        <f>D55-D56</f>
        <v>-186</v>
      </c>
    </row>
    <row r="61" spans="1:4" s="17" customFormat="1" ht="15.75" x14ac:dyDescent="0.25">
      <c r="A61" s="11"/>
      <c r="B61" s="12"/>
      <c r="C61" s="6" t="s">
        <v>41</v>
      </c>
      <c r="D61" s="9">
        <v>186</v>
      </c>
    </row>
    <row r="62" spans="1:4" s="28" customFormat="1" ht="11.25" x14ac:dyDescent="0.2">
      <c r="A62" s="31"/>
      <c r="B62" s="32"/>
      <c r="D62" s="29"/>
    </row>
    <row r="63" spans="1:4" s="28" customFormat="1" ht="11.25" x14ac:dyDescent="0.2">
      <c r="A63" s="31"/>
      <c r="B63" s="32"/>
      <c r="D63" s="29"/>
    </row>
    <row r="64" spans="1:4" s="28" customFormat="1" ht="11.25" x14ac:dyDescent="0.2">
      <c r="A64" s="31"/>
      <c r="B64" s="32"/>
      <c r="D64" s="29"/>
    </row>
    <row r="65" spans="1:4" s="28" customFormat="1" ht="11.25" x14ac:dyDescent="0.2">
      <c r="A65" s="31"/>
      <c r="B65" s="32"/>
      <c r="D65" s="29"/>
    </row>
    <row r="66" spans="1:4" s="28" customFormat="1" ht="11.25" x14ac:dyDescent="0.2">
      <c r="A66" s="31"/>
      <c r="B66" s="32"/>
      <c r="D66" s="29"/>
    </row>
    <row r="67" spans="1:4" s="28" customFormat="1" ht="11.25" x14ac:dyDescent="0.2">
      <c r="A67" s="31"/>
      <c r="B67" s="32"/>
      <c r="D67" s="29"/>
    </row>
    <row r="68" spans="1:4" s="28" customFormat="1" ht="11.25" x14ac:dyDescent="0.2">
      <c r="A68" s="31"/>
      <c r="B68" s="32"/>
      <c r="D68" s="29"/>
    </row>
    <row r="69" spans="1:4" s="28" customFormat="1" ht="11.25" x14ac:dyDescent="0.2">
      <c r="A69" s="31"/>
      <c r="B69" s="32"/>
      <c r="D69" s="29"/>
    </row>
    <row r="70" spans="1:4" s="17" customFormat="1" ht="18.75" x14ac:dyDescent="0.3">
      <c r="A70" s="11"/>
      <c r="B70" s="12"/>
      <c r="C70" s="54" t="s">
        <v>59</v>
      </c>
      <c r="D70" s="9"/>
    </row>
    <row r="71" spans="1:4" s="17" customFormat="1" ht="18.75" x14ac:dyDescent="0.3">
      <c r="A71" s="11"/>
      <c r="B71" s="12"/>
      <c r="C71" s="54" t="s">
        <v>60</v>
      </c>
      <c r="D71" s="9"/>
    </row>
    <row r="72" spans="1:4" s="28" customFormat="1" ht="11.25" x14ac:dyDescent="0.2">
      <c r="A72" s="31"/>
      <c r="B72" s="32"/>
      <c r="D72" s="29"/>
    </row>
    <row r="73" spans="1:4" s="17" customFormat="1" ht="15.75" x14ac:dyDescent="0.25">
      <c r="A73" s="11"/>
      <c r="B73" s="12"/>
      <c r="C73" s="8" t="s">
        <v>14</v>
      </c>
      <c r="D73" s="18">
        <f>D89+D103+D119+D134+D148+D163</f>
        <v>100337</v>
      </c>
    </row>
    <row r="74" spans="1:4" s="17" customFormat="1" ht="15.75" x14ac:dyDescent="0.25">
      <c r="A74" s="11"/>
      <c r="B74" s="12"/>
      <c r="C74" s="6" t="s">
        <v>28</v>
      </c>
      <c r="D74" s="9">
        <f>D90+D104+D120+D135+D149+D164</f>
        <v>50552</v>
      </c>
    </row>
    <row r="75" spans="1:4" s="17" customFormat="1" ht="15.75" x14ac:dyDescent="0.25">
      <c r="A75" s="11"/>
      <c r="B75" s="12"/>
      <c r="C75" s="6" t="s">
        <v>30</v>
      </c>
      <c r="D75" s="9">
        <f>D91+D105+D121+D136+D165</f>
        <v>49785</v>
      </c>
    </row>
    <row r="76" spans="1:4" s="17" customFormat="1" ht="15.75" x14ac:dyDescent="0.25">
      <c r="A76" s="11"/>
      <c r="B76" s="12"/>
      <c r="C76" s="8" t="s">
        <v>4</v>
      </c>
      <c r="D76" s="18">
        <f>D92+D106+D122+D137+D150+D166</f>
        <v>277669</v>
      </c>
    </row>
    <row r="77" spans="1:4" s="17" customFormat="1" ht="15.75" x14ac:dyDescent="0.25">
      <c r="A77" s="11"/>
      <c r="B77" s="12"/>
      <c r="C77" s="6" t="s">
        <v>2</v>
      </c>
      <c r="D77" s="9">
        <f>D93+D107+D123+D138+D151+D167</f>
        <v>226496</v>
      </c>
    </row>
    <row r="78" spans="1:4" s="17" customFormat="1" ht="15.75" x14ac:dyDescent="0.25">
      <c r="A78" s="11"/>
      <c r="B78" s="12"/>
      <c r="C78" s="15" t="s">
        <v>26</v>
      </c>
      <c r="D78" s="9">
        <f>D94+D108+D124+D139+D152+D168</f>
        <v>226496</v>
      </c>
    </row>
    <row r="79" spans="1:4" s="17" customFormat="1" ht="15.75" x14ac:dyDescent="0.25">
      <c r="A79" s="11"/>
      <c r="B79" s="12"/>
      <c r="C79" s="25" t="s">
        <v>37</v>
      </c>
      <c r="D79" s="9">
        <f>D109+D153+D169</f>
        <v>11610</v>
      </c>
    </row>
    <row r="80" spans="1:4" s="17" customFormat="1" ht="15.75" x14ac:dyDescent="0.25">
      <c r="A80" s="11"/>
      <c r="B80" s="12"/>
      <c r="C80" s="34" t="s">
        <v>36</v>
      </c>
      <c r="D80" s="9">
        <f>D110+D154+D170</f>
        <v>10242</v>
      </c>
    </row>
    <row r="81" spans="1:4" s="17" customFormat="1" ht="15.75" x14ac:dyDescent="0.25">
      <c r="A81" s="11"/>
      <c r="B81" s="12"/>
      <c r="C81" s="26" t="s">
        <v>15</v>
      </c>
      <c r="D81" s="9">
        <f>D95+D111+D125+D140+D155</f>
        <v>51173</v>
      </c>
    </row>
    <row r="82" spans="1:4" s="28" customFormat="1" ht="11.25" x14ac:dyDescent="0.2">
      <c r="A82" s="31"/>
      <c r="B82" s="32"/>
      <c r="D82" s="29"/>
    </row>
    <row r="83" spans="1:4" s="17" customFormat="1" ht="15.75" x14ac:dyDescent="0.25">
      <c r="A83" s="11"/>
      <c r="B83" s="12"/>
      <c r="C83" s="7" t="s">
        <v>40</v>
      </c>
      <c r="D83" s="24">
        <f>D97+D113+D127+D142+D157+D172</f>
        <v>-177332</v>
      </c>
    </row>
    <row r="84" spans="1:4" s="17" customFormat="1" ht="15.75" x14ac:dyDescent="0.25">
      <c r="A84" s="11"/>
      <c r="B84" s="12"/>
      <c r="C84" s="6" t="s">
        <v>41</v>
      </c>
      <c r="D84" s="9">
        <f>D98+D114+D128+D143+D158+D173</f>
        <v>177332</v>
      </c>
    </row>
    <row r="85" spans="1:4" s="28" customFormat="1" ht="11.25" x14ac:dyDescent="0.2">
      <c r="A85" s="31"/>
      <c r="B85" s="32"/>
      <c r="D85" s="29"/>
    </row>
    <row r="86" spans="1:4" s="28" customFormat="1" ht="11.25" x14ac:dyDescent="0.2">
      <c r="A86" s="31"/>
      <c r="B86" s="32"/>
      <c r="D86" s="29"/>
    </row>
    <row r="87" spans="1:4" s="28" customFormat="1" ht="16.5" x14ac:dyDescent="0.25">
      <c r="A87" s="12" t="s">
        <v>43</v>
      </c>
      <c r="B87" s="12" t="s">
        <v>17</v>
      </c>
      <c r="C87" s="23" t="s">
        <v>44</v>
      </c>
      <c r="D87" s="29"/>
    </row>
    <row r="88" spans="1:4" s="28" customFormat="1" ht="14.25" x14ac:dyDescent="0.2">
      <c r="A88" s="5" t="s">
        <v>70</v>
      </c>
      <c r="B88" s="5"/>
      <c r="D88" s="24"/>
    </row>
    <row r="89" spans="1:4" s="17" customFormat="1" ht="15.75" x14ac:dyDescent="0.25">
      <c r="A89" s="13"/>
      <c r="B89" s="13"/>
      <c r="C89" s="8" t="s">
        <v>14</v>
      </c>
      <c r="D89" s="24">
        <f>D90+D91</f>
        <v>14900</v>
      </c>
    </row>
    <row r="90" spans="1:4" x14ac:dyDescent="0.25">
      <c r="A90" s="13"/>
      <c r="B90" s="13"/>
      <c r="C90" s="6" t="s">
        <v>28</v>
      </c>
      <c r="D90" s="9">
        <v>642</v>
      </c>
    </row>
    <row r="91" spans="1:4" ht="15.75" x14ac:dyDescent="0.25">
      <c r="A91" s="21"/>
      <c r="B91" s="21"/>
      <c r="C91" s="6" t="s">
        <v>30</v>
      </c>
      <c r="D91" s="9">
        <v>14258</v>
      </c>
    </row>
    <row r="92" spans="1:4" ht="15.75" x14ac:dyDescent="0.25">
      <c r="A92" s="13"/>
      <c r="B92" s="13"/>
      <c r="C92" s="8" t="s">
        <v>4</v>
      </c>
      <c r="D92" s="24">
        <f>D93+D95</f>
        <v>19727</v>
      </c>
    </row>
    <row r="93" spans="1:4" x14ac:dyDescent="0.25">
      <c r="A93" s="13"/>
      <c r="B93" s="13"/>
      <c r="C93" s="6" t="s">
        <v>2</v>
      </c>
      <c r="D93" s="9">
        <f>D94</f>
        <v>16314</v>
      </c>
    </row>
    <row r="94" spans="1:4" x14ac:dyDescent="0.25">
      <c r="A94" s="13"/>
      <c r="B94" s="13"/>
      <c r="C94" s="15" t="s">
        <v>27</v>
      </c>
      <c r="D94" s="9">
        <v>16314</v>
      </c>
    </row>
    <row r="95" spans="1:4" s="28" customFormat="1" x14ac:dyDescent="0.25">
      <c r="A95" s="27"/>
      <c r="B95" s="27"/>
      <c r="C95" s="26" t="s">
        <v>15</v>
      </c>
      <c r="D95" s="9">
        <v>3413</v>
      </c>
    </row>
    <row r="96" spans="1:4" s="28" customFormat="1" ht="11.25" x14ac:dyDescent="0.2">
      <c r="A96" s="27"/>
      <c r="B96" s="27"/>
      <c r="C96" s="30"/>
      <c r="D96" s="29"/>
    </row>
    <row r="97" spans="1:4" x14ac:dyDescent="0.25">
      <c r="A97" s="13"/>
      <c r="B97" s="13"/>
      <c r="C97" s="7" t="s">
        <v>40</v>
      </c>
      <c r="D97" s="24">
        <f>D89-D92</f>
        <v>-4827</v>
      </c>
    </row>
    <row r="98" spans="1:4" s="28" customFormat="1" x14ac:dyDescent="0.25">
      <c r="A98" s="27"/>
      <c r="B98" s="27"/>
      <c r="C98" s="6" t="s">
        <v>41</v>
      </c>
      <c r="D98" s="9">
        <v>4827</v>
      </c>
    </row>
    <row r="99" spans="1:4" s="28" customFormat="1" ht="11.25" x14ac:dyDescent="0.2">
      <c r="A99" s="27"/>
      <c r="B99" s="27"/>
      <c r="D99" s="29"/>
    </row>
    <row r="100" spans="1:4" s="28" customFormat="1" ht="11.25" x14ac:dyDescent="0.2">
      <c r="A100" s="27"/>
      <c r="B100" s="27"/>
      <c r="D100" s="29"/>
    </row>
    <row r="101" spans="1:4" s="28" customFormat="1" ht="16.5" x14ac:dyDescent="0.25">
      <c r="A101" s="12" t="s">
        <v>5</v>
      </c>
      <c r="B101" s="12" t="s">
        <v>18</v>
      </c>
      <c r="C101" s="23" t="s">
        <v>6</v>
      </c>
      <c r="D101" s="29"/>
    </row>
    <row r="102" spans="1:4" s="17" customFormat="1" ht="15.75" x14ac:dyDescent="0.25">
      <c r="A102" s="5" t="s">
        <v>70</v>
      </c>
      <c r="B102" s="5"/>
      <c r="C102" s="41"/>
      <c r="D102" s="18"/>
    </row>
    <row r="103" spans="1:4" ht="15.75" x14ac:dyDescent="0.25">
      <c r="A103" s="58"/>
      <c r="B103" s="45" t="s">
        <v>35</v>
      </c>
      <c r="C103" s="8" t="s">
        <v>14</v>
      </c>
      <c r="D103" s="18">
        <f>D104+D105</f>
        <v>50273</v>
      </c>
    </row>
    <row r="104" spans="1:4" x14ac:dyDescent="0.25">
      <c r="A104" s="13"/>
      <c r="B104" s="13"/>
      <c r="C104" s="6" t="s">
        <v>28</v>
      </c>
      <c r="D104" s="9">
        <v>19562</v>
      </c>
    </row>
    <row r="105" spans="1:4" s="17" customFormat="1" ht="15.75" x14ac:dyDescent="0.25">
      <c r="A105" s="21"/>
      <c r="B105" s="21"/>
      <c r="C105" s="6" t="s">
        <v>30</v>
      </c>
      <c r="D105" s="9">
        <v>30711</v>
      </c>
    </row>
    <row r="106" spans="1:4" ht="15.75" x14ac:dyDescent="0.25">
      <c r="A106" s="13"/>
      <c r="B106" s="13"/>
      <c r="C106" s="8" t="s">
        <v>4</v>
      </c>
      <c r="D106" s="18">
        <f>D107+D111</f>
        <v>199003</v>
      </c>
    </row>
    <row r="107" spans="1:4" x14ac:dyDescent="0.25">
      <c r="A107" s="13"/>
      <c r="B107" s="13"/>
      <c r="C107" s="6" t="s">
        <v>2</v>
      </c>
      <c r="D107" s="9">
        <f>D108</f>
        <v>176278</v>
      </c>
    </row>
    <row r="108" spans="1:4" x14ac:dyDescent="0.25">
      <c r="A108" s="13"/>
      <c r="B108" s="13"/>
      <c r="C108" s="15" t="s">
        <v>26</v>
      </c>
      <c r="D108" s="9">
        <v>176278</v>
      </c>
    </row>
    <row r="109" spans="1:4" x14ac:dyDescent="0.25">
      <c r="A109" s="13"/>
      <c r="B109" s="13"/>
      <c r="C109" s="25" t="s">
        <v>37</v>
      </c>
      <c r="D109" s="9">
        <v>10271</v>
      </c>
    </row>
    <row r="110" spans="1:4" x14ac:dyDescent="0.25">
      <c r="A110" s="13"/>
      <c r="B110" s="13"/>
      <c r="C110" s="34" t="s">
        <v>36</v>
      </c>
      <c r="D110" s="9">
        <v>9023</v>
      </c>
    </row>
    <row r="111" spans="1:4" s="28" customFormat="1" x14ac:dyDescent="0.25">
      <c r="A111" s="27"/>
      <c r="B111" s="27"/>
      <c r="C111" s="26" t="s">
        <v>15</v>
      </c>
      <c r="D111" s="9">
        <v>22725</v>
      </c>
    </row>
    <row r="112" spans="1:4" s="28" customFormat="1" ht="11.25" x14ac:dyDescent="0.2">
      <c r="A112" s="27"/>
      <c r="B112" s="27"/>
      <c r="D112" s="29"/>
    </row>
    <row r="113" spans="1:4" x14ac:dyDescent="0.25">
      <c r="A113" s="13"/>
      <c r="B113" s="13"/>
      <c r="C113" s="7" t="s">
        <v>40</v>
      </c>
      <c r="D113" s="24">
        <f>D103-D106</f>
        <v>-148730</v>
      </c>
    </row>
    <row r="114" spans="1:4" x14ac:dyDescent="0.25">
      <c r="A114" s="13"/>
      <c r="B114" s="13"/>
      <c r="C114" s="6" t="s">
        <v>41</v>
      </c>
      <c r="D114" s="9">
        <v>148730</v>
      </c>
    </row>
    <row r="115" spans="1:4" s="28" customFormat="1" ht="11.25" x14ac:dyDescent="0.2">
      <c r="A115" s="27"/>
      <c r="B115" s="27"/>
      <c r="D115" s="29"/>
    </row>
    <row r="116" spans="1:4" s="28" customFormat="1" ht="11.25" x14ac:dyDescent="0.2">
      <c r="A116" s="27"/>
      <c r="B116" s="27"/>
      <c r="D116" s="29"/>
    </row>
    <row r="117" spans="1:4" ht="16.5" x14ac:dyDescent="0.25">
      <c r="A117" s="12" t="s">
        <v>7</v>
      </c>
      <c r="B117" s="12" t="s">
        <v>18</v>
      </c>
      <c r="C117" s="23" t="s">
        <v>8</v>
      </c>
      <c r="D117" s="9"/>
    </row>
    <row r="118" spans="1:4" s="17" customFormat="1" ht="15.75" x14ac:dyDescent="0.25">
      <c r="A118" s="5" t="s">
        <v>70</v>
      </c>
      <c r="B118" s="5"/>
      <c r="C118" s="7"/>
      <c r="D118" s="18"/>
    </row>
    <row r="119" spans="1:4" ht="15.75" x14ac:dyDescent="0.25">
      <c r="A119" s="45"/>
      <c r="B119" s="45" t="s">
        <v>35</v>
      </c>
      <c r="C119" s="8" t="s">
        <v>14</v>
      </c>
      <c r="D119" s="24">
        <f>D120+D121</f>
        <v>7807</v>
      </c>
    </row>
    <row r="120" spans="1:4" x14ac:dyDescent="0.25">
      <c r="A120" s="13"/>
      <c r="B120" s="13"/>
      <c r="C120" s="6" t="s">
        <v>28</v>
      </c>
      <c r="D120" s="9">
        <v>5096</v>
      </c>
    </row>
    <row r="121" spans="1:4" s="17" customFormat="1" ht="15.75" x14ac:dyDescent="0.25">
      <c r="A121" s="21"/>
      <c r="B121" s="21"/>
      <c r="C121" s="6" t="s">
        <v>30</v>
      </c>
      <c r="D121" s="9">
        <v>2711</v>
      </c>
    </row>
    <row r="122" spans="1:4" ht="15.75" x14ac:dyDescent="0.25">
      <c r="A122" s="13"/>
      <c r="B122" s="13"/>
      <c r="C122" s="8" t="s">
        <v>4</v>
      </c>
      <c r="D122" s="18">
        <f>D123+D125</f>
        <v>26771</v>
      </c>
    </row>
    <row r="123" spans="1:4" x14ac:dyDescent="0.25">
      <c r="A123" s="13"/>
      <c r="B123" s="13"/>
      <c r="C123" s="6" t="s">
        <v>2</v>
      </c>
      <c r="D123" s="9">
        <f>D124</f>
        <v>10511</v>
      </c>
    </row>
    <row r="124" spans="1:4" x14ac:dyDescent="0.25">
      <c r="A124" s="13"/>
      <c r="B124" s="13"/>
      <c r="C124" s="15" t="s">
        <v>27</v>
      </c>
      <c r="D124" s="9">
        <v>10511</v>
      </c>
    </row>
    <row r="125" spans="1:4" s="28" customFormat="1" x14ac:dyDescent="0.25">
      <c r="A125" s="27"/>
      <c r="B125" s="27"/>
      <c r="C125" s="6" t="s">
        <v>15</v>
      </c>
      <c r="D125" s="9">
        <v>16260</v>
      </c>
    </row>
    <row r="126" spans="1:4" s="28" customFormat="1" ht="11.25" x14ac:dyDescent="0.2">
      <c r="A126" s="27"/>
      <c r="B126" s="27"/>
      <c r="D126" s="60"/>
    </row>
    <row r="127" spans="1:4" x14ac:dyDescent="0.25">
      <c r="A127" s="13"/>
      <c r="B127" s="13"/>
      <c r="C127" s="7" t="s">
        <v>40</v>
      </c>
      <c r="D127" s="24">
        <f>D119-D122</f>
        <v>-18964</v>
      </c>
    </row>
    <row r="128" spans="1:4" x14ac:dyDescent="0.25">
      <c r="A128" s="13"/>
      <c r="B128" s="13"/>
      <c r="C128" s="6" t="s">
        <v>41</v>
      </c>
      <c r="D128" s="9">
        <v>18964</v>
      </c>
    </row>
    <row r="129" spans="1:4" s="28" customFormat="1" ht="11.25" x14ac:dyDescent="0.2">
      <c r="A129" s="27"/>
      <c r="B129" s="27"/>
      <c r="D129" s="29"/>
    </row>
    <row r="130" spans="1:4" s="28" customFormat="1" ht="11.25" x14ac:dyDescent="0.2">
      <c r="A130" s="27"/>
      <c r="B130" s="27"/>
      <c r="D130" s="29"/>
    </row>
    <row r="131" spans="1:4" s="28" customFormat="1" ht="11.25" x14ac:dyDescent="0.2">
      <c r="A131" s="27"/>
      <c r="B131" s="27"/>
      <c r="D131" s="29"/>
    </row>
    <row r="132" spans="1:4" s="28" customFormat="1" ht="16.5" x14ac:dyDescent="0.25">
      <c r="A132" s="12" t="s">
        <v>9</v>
      </c>
      <c r="B132" s="12" t="s">
        <v>19</v>
      </c>
      <c r="C132" s="23" t="s">
        <v>31</v>
      </c>
      <c r="D132" s="29"/>
    </row>
    <row r="133" spans="1:4" s="17" customFormat="1" ht="15.75" x14ac:dyDescent="0.25">
      <c r="A133" s="5" t="s">
        <v>71</v>
      </c>
      <c r="B133" s="5"/>
      <c r="C133" s="28"/>
      <c r="D133" s="18"/>
    </row>
    <row r="134" spans="1:4" ht="15.75" x14ac:dyDescent="0.25">
      <c r="A134" s="13"/>
      <c r="B134" s="13"/>
      <c r="C134" s="8" t="s">
        <v>14</v>
      </c>
      <c r="D134" s="18">
        <f>D135+D136</f>
        <v>21665</v>
      </c>
    </row>
    <row r="135" spans="1:4" x14ac:dyDescent="0.25">
      <c r="A135" s="13"/>
      <c r="B135" s="13"/>
      <c r="C135" s="6" t="s">
        <v>28</v>
      </c>
      <c r="D135" s="9">
        <v>20283</v>
      </c>
    </row>
    <row r="136" spans="1:4" s="17" customFormat="1" ht="15.75" x14ac:dyDescent="0.25">
      <c r="A136" s="21"/>
      <c r="B136" s="21"/>
      <c r="C136" s="6" t="s">
        <v>30</v>
      </c>
      <c r="D136" s="9">
        <v>1382</v>
      </c>
    </row>
    <row r="137" spans="1:4" ht="15.75" x14ac:dyDescent="0.25">
      <c r="A137" s="13"/>
      <c r="B137" s="13"/>
      <c r="C137" s="8" t="s">
        <v>4</v>
      </c>
      <c r="D137" s="18">
        <f>D138+D140</f>
        <v>24481</v>
      </c>
    </row>
    <row r="138" spans="1:4" x14ac:dyDescent="0.25">
      <c r="A138" s="13"/>
      <c r="B138" s="13"/>
      <c r="C138" s="6" t="s">
        <v>2</v>
      </c>
      <c r="D138" s="9">
        <f>D139</f>
        <v>17746</v>
      </c>
    </row>
    <row r="139" spans="1:4" x14ac:dyDescent="0.25">
      <c r="A139" s="13"/>
      <c r="B139" s="13"/>
      <c r="C139" s="15" t="s">
        <v>27</v>
      </c>
      <c r="D139" s="9">
        <v>17746</v>
      </c>
    </row>
    <row r="140" spans="1:4" s="28" customFormat="1" x14ac:dyDescent="0.25">
      <c r="A140" s="27"/>
      <c r="B140" s="27"/>
      <c r="C140" s="6" t="s">
        <v>15</v>
      </c>
      <c r="D140" s="9">
        <v>6735</v>
      </c>
    </row>
    <row r="141" spans="1:4" s="28" customFormat="1" ht="11.25" x14ac:dyDescent="0.2">
      <c r="A141" s="27"/>
      <c r="B141" s="27"/>
      <c r="D141" s="60"/>
    </row>
    <row r="142" spans="1:4" x14ac:dyDescent="0.25">
      <c r="A142" s="13"/>
      <c r="B142" s="13"/>
      <c r="C142" s="7" t="s">
        <v>40</v>
      </c>
      <c r="D142" s="24">
        <f>D134-D137</f>
        <v>-2816</v>
      </c>
    </row>
    <row r="143" spans="1:4" x14ac:dyDescent="0.25">
      <c r="A143" s="13"/>
      <c r="B143" s="13"/>
      <c r="C143" s="6" t="s">
        <v>41</v>
      </c>
      <c r="D143" s="9">
        <v>2816</v>
      </c>
    </row>
    <row r="144" spans="1:4" s="28" customFormat="1" ht="11.25" x14ac:dyDescent="0.2">
      <c r="A144" s="27"/>
      <c r="B144" s="27"/>
      <c r="D144" s="29"/>
    </row>
    <row r="145" spans="1:4" s="28" customFormat="1" ht="11.25" x14ac:dyDescent="0.2">
      <c r="A145" s="27"/>
      <c r="B145" s="27"/>
      <c r="D145" s="29"/>
    </row>
    <row r="146" spans="1:4" s="28" customFormat="1" ht="16.5" x14ac:dyDescent="0.25">
      <c r="A146" s="12" t="s">
        <v>24</v>
      </c>
      <c r="B146" s="12" t="s">
        <v>19</v>
      </c>
      <c r="C146" s="23" t="s">
        <v>25</v>
      </c>
      <c r="D146" s="29"/>
    </row>
    <row r="147" spans="1:4" s="17" customFormat="1" ht="15.75" x14ac:dyDescent="0.25">
      <c r="A147" s="5" t="s">
        <v>71</v>
      </c>
      <c r="B147" s="5"/>
      <c r="C147" s="28"/>
      <c r="D147" s="18"/>
    </row>
    <row r="148" spans="1:4" ht="15.75" x14ac:dyDescent="0.25">
      <c r="A148" s="13"/>
      <c r="B148" s="13"/>
      <c r="C148" s="8" t="s">
        <v>14</v>
      </c>
      <c r="D148" s="18">
        <f>D149</f>
        <v>4269</v>
      </c>
    </row>
    <row r="149" spans="1:4" s="17" customFormat="1" ht="15.75" x14ac:dyDescent="0.25">
      <c r="A149" s="21"/>
      <c r="B149" s="21"/>
      <c r="C149" s="6" t="s">
        <v>28</v>
      </c>
      <c r="D149" s="20">
        <v>4269</v>
      </c>
    </row>
    <row r="150" spans="1:4" ht="15.75" x14ac:dyDescent="0.25">
      <c r="A150" s="13"/>
      <c r="B150" s="13"/>
      <c r="C150" s="8" t="s">
        <v>4</v>
      </c>
      <c r="D150" s="18">
        <f>D151+D155</f>
        <v>5513</v>
      </c>
    </row>
    <row r="151" spans="1:4" x14ac:dyDescent="0.25">
      <c r="A151" s="13"/>
      <c r="B151" s="13"/>
      <c r="C151" s="6" t="s">
        <v>2</v>
      </c>
      <c r="D151" s="9">
        <f>D152</f>
        <v>3473</v>
      </c>
    </row>
    <row r="152" spans="1:4" x14ac:dyDescent="0.25">
      <c r="A152" s="13"/>
      <c r="B152" s="13"/>
      <c r="C152" s="15" t="s">
        <v>26</v>
      </c>
      <c r="D152" s="9">
        <v>3473</v>
      </c>
    </row>
    <row r="153" spans="1:4" x14ac:dyDescent="0.25">
      <c r="A153" s="13"/>
      <c r="B153" s="13"/>
      <c r="C153" s="16" t="s">
        <v>37</v>
      </c>
      <c r="D153" s="9">
        <v>628</v>
      </c>
    </row>
    <row r="154" spans="1:4" x14ac:dyDescent="0.25">
      <c r="A154" s="13"/>
      <c r="B154" s="13"/>
      <c r="C154" s="33" t="s">
        <v>36</v>
      </c>
      <c r="D154" s="9">
        <v>508</v>
      </c>
    </row>
    <row r="155" spans="1:4" s="28" customFormat="1" x14ac:dyDescent="0.25">
      <c r="A155" s="27"/>
      <c r="B155" s="27"/>
      <c r="C155" s="6" t="s">
        <v>15</v>
      </c>
      <c r="D155" s="9">
        <v>2040</v>
      </c>
    </row>
    <row r="156" spans="1:4" s="28" customFormat="1" ht="11.25" x14ac:dyDescent="0.2">
      <c r="A156" s="27"/>
      <c r="B156" s="27"/>
      <c r="D156" s="29"/>
    </row>
    <row r="157" spans="1:4" x14ac:dyDescent="0.25">
      <c r="A157" s="13"/>
      <c r="B157" s="13"/>
      <c r="C157" s="7" t="s">
        <v>40</v>
      </c>
      <c r="D157" s="24">
        <f>D148-D150</f>
        <v>-1244</v>
      </c>
    </row>
    <row r="158" spans="1:4" x14ac:dyDescent="0.25">
      <c r="A158" s="13"/>
      <c r="B158" s="13"/>
      <c r="C158" s="6" t="s">
        <v>41</v>
      </c>
      <c r="D158" s="9">
        <v>1244</v>
      </c>
    </row>
    <row r="159" spans="1:4" s="28" customFormat="1" ht="11.25" x14ac:dyDescent="0.2">
      <c r="A159" s="27"/>
      <c r="B159" s="27"/>
      <c r="D159" s="29"/>
    </row>
    <row r="160" spans="1:4" s="28" customFormat="1" ht="11.25" x14ac:dyDescent="0.2">
      <c r="A160" s="27"/>
      <c r="B160" s="27"/>
      <c r="D160" s="29"/>
    </row>
    <row r="161" spans="1:4" s="28" customFormat="1" ht="16.5" x14ac:dyDescent="0.25">
      <c r="A161" s="12" t="s">
        <v>32</v>
      </c>
      <c r="B161" s="11" t="s">
        <v>33</v>
      </c>
      <c r="C161" s="23" t="s">
        <v>34</v>
      </c>
      <c r="D161" s="29"/>
    </row>
    <row r="162" spans="1:4" s="17" customFormat="1" ht="15.75" x14ac:dyDescent="0.25">
      <c r="A162" s="5" t="s">
        <v>72</v>
      </c>
      <c r="B162" s="5"/>
      <c r="C162" s="28"/>
      <c r="D162" s="18"/>
    </row>
    <row r="163" spans="1:4" s="17" customFormat="1" ht="15.75" x14ac:dyDescent="0.25">
      <c r="A163" s="21"/>
      <c r="B163" s="21"/>
      <c r="C163" s="8" t="s">
        <v>14</v>
      </c>
      <c r="D163" s="18">
        <f>D164+D165</f>
        <v>1423</v>
      </c>
    </row>
    <row r="164" spans="1:4" x14ac:dyDescent="0.25">
      <c r="A164" s="13"/>
      <c r="B164" s="13"/>
      <c r="C164" s="6" t="s">
        <v>28</v>
      </c>
      <c r="D164" s="9">
        <v>700</v>
      </c>
    </row>
    <row r="165" spans="1:4" s="17" customFormat="1" ht="15.75" x14ac:dyDescent="0.25">
      <c r="A165" s="21"/>
      <c r="B165" s="21"/>
      <c r="C165" s="6" t="s">
        <v>29</v>
      </c>
      <c r="D165" s="9">
        <v>723</v>
      </c>
    </row>
    <row r="166" spans="1:4" ht="15.75" x14ac:dyDescent="0.25">
      <c r="A166" s="13"/>
      <c r="B166" s="13"/>
      <c r="C166" s="8" t="s">
        <v>4</v>
      </c>
      <c r="D166" s="18">
        <f>D167</f>
        <v>2174</v>
      </c>
    </row>
    <row r="167" spans="1:4" x14ac:dyDescent="0.25">
      <c r="A167" s="13"/>
      <c r="B167" s="13"/>
      <c r="C167" s="6" t="s">
        <v>2</v>
      </c>
      <c r="D167" s="9">
        <f>D168</f>
        <v>2174</v>
      </c>
    </row>
    <row r="168" spans="1:4" x14ac:dyDescent="0.25">
      <c r="A168" s="13"/>
      <c r="B168" s="13"/>
      <c r="C168" s="15" t="s">
        <v>26</v>
      </c>
      <c r="D168" s="9">
        <v>2174</v>
      </c>
    </row>
    <row r="169" spans="1:4" x14ac:dyDescent="0.25">
      <c r="A169" s="13"/>
      <c r="B169" s="13"/>
      <c r="C169" s="16" t="s">
        <v>37</v>
      </c>
      <c r="D169" s="9">
        <v>711</v>
      </c>
    </row>
    <row r="170" spans="1:4" s="28" customFormat="1" x14ac:dyDescent="0.25">
      <c r="A170" s="27"/>
      <c r="B170" s="27"/>
      <c r="C170" s="33" t="s">
        <v>36</v>
      </c>
      <c r="D170" s="9">
        <v>711</v>
      </c>
    </row>
    <row r="171" spans="1:4" s="28" customFormat="1" ht="11.25" x14ac:dyDescent="0.2">
      <c r="A171" s="27"/>
      <c r="B171" s="27"/>
      <c r="C171" s="42"/>
      <c r="D171" s="29"/>
    </row>
    <row r="172" spans="1:4" x14ac:dyDescent="0.25">
      <c r="A172" s="13"/>
      <c r="B172" s="13"/>
      <c r="C172" s="7" t="s">
        <v>40</v>
      </c>
      <c r="D172" s="24">
        <f>D163-D166</f>
        <v>-751</v>
      </c>
    </row>
    <row r="173" spans="1:4" x14ac:dyDescent="0.25">
      <c r="A173" s="13"/>
      <c r="B173" s="13"/>
      <c r="C173" s="6" t="s">
        <v>41</v>
      </c>
      <c r="D173" s="9">
        <v>751</v>
      </c>
    </row>
    <row r="174" spans="1:4" s="28" customFormat="1" ht="11.25" x14ac:dyDescent="0.2">
      <c r="A174" s="27"/>
      <c r="B174" s="27"/>
      <c r="D174" s="29"/>
    </row>
    <row r="175" spans="1:4" s="28" customFormat="1" ht="11.25" x14ac:dyDescent="0.2">
      <c r="A175" s="27"/>
      <c r="B175" s="27"/>
      <c r="D175" s="29"/>
    </row>
    <row r="176" spans="1:4" s="28" customFormat="1" ht="11.25" x14ac:dyDescent="0.2">
      <c r="A176" s="27"/>
      <c r="B176" s="27"/>
      <c r="D176" s="29"/>
    </row>
    <row r="177" spans="1:4" s="28" customFormat="1" ht="18.75" x14ac:dyDescent="0.3">
      <c r="A177" s="27"/>
      <c r="B177" s="27"/>
      <c r="C177" s="54" t="s">
        <v>62</v>
      </c>
      <c r="D177" s="39"/>
    </row>
    <row r="178" spans="1:4" s="28" customFormat="1" ht="18.75" x14ac:dyDescent="0.3">
      <c r="A178" s="27"/>
      <c r="B178" s="27"/>
      <c r="C178" s="54" t="s">
        <v>61</v>
      </c>
      <c r="D178" s="39"/>
    </row>
    <row r="179" spans="1:4" s="28" customFormat="1" ht="11.25" x14ac:dyDescent="0.2">
      <c r="A179" s="27"/>
      <c r="B179" s="27"/>
      <c r="D179" s="60"/>
    </row>
    <row r="180" spans="1:4" ht="15.75" x14ac:dyDescent="0.25">
      <c r="A180" s="13"/>
      <c r="B180" s="13"/>
      <c r="C180" s="8" t="s">
        <v>14</v>
      </c>
      <c r="D180" s="24">
        <f t="shared" ref="D180:D185" si="0">D197</f>
        <v>1100</v>
      </c>
    </row>
    <row r="181" spans="1:4" x14ac:dyDescent="0.25">
      <c r="A181" s="13"/>
      <c r="B181" s="13"/>
      <c r="C181" s="6" t="s">
        <v>28</v>
      </c>
      <c r="D181" s="9">
        <f t="shared" si="0"/>
        <v>700</v>
      </c>
    </row>
    <row r="182" spans="1:4" x14ac:dyDescent="0.25">
      <c r="A182" s="13"/>
      <c r="B182" s="13"/>
      <c r="C182" s="6" t="s">
        <v>29</v>
      </c>
      <c r="D182" s="9">
        <f t="shared" si="0"/>
        <v>400</v>
      </c>
    </row>
    <row r="183" spans="1:4" ht="15.75" x14ac:dyDescent="0.25">
      <c r="A183" s="13"/>
      <c r="B183" s="13"/>
      <c r="C183" s="8" t="s">
        <v>4</v>
      </c>
      <c r="D183" s="24">
        <f t="shared" si="0"/>
        <v>12185</v>
      </c>
    </row>
    <row r="184" spans="1:4" x14ac:dyDescent="0.25">
      <c r="A184" s="13"/>
      <c r="B184" s="13"/>
      <c r="C184" s="6" t="s">
        <v>2</v>
      </c>
      <c r="D184" s="9">
        <f t="shared" si="0"/>
        <v>6919</v>
      </c>
    </row>
    <row r="185" spans="1:4" x14ac:dyDescent="0.25">
      <c r="A185" s="13"/>
      <c r="B185" s="13"/>
      <c r="C185" s="15" t="s">
        <v>27</v>
      </c>
      <c r="D185" s="9">
        <f t="shared" si="0"/>
        <v>6919</v>
      </c>
    </row>
    <row r="186" spans="1:4" s="28" customFormat="1" x14ac:dyDescent="0.25">
      <c r="A186" s="27"/>
      <c r="B186" s="27"/>
      <c r="C186" s="6" t="s">
        <v>15</v>
      </c>
      <c r="D186" s="9">
        <f>D203</f>
        <v>5266</v>
      </c>
    </row>
    <row r="187" spans="1:4" s="28" customFormat="1" ht="11.25" x14ac:dyDescent="0.2">
      <c r="A187" s="27"/>
      <c r="B187" s="27"/>
      <c r="D187" s="60"/>
    </row>
    <row r="188" spans="1:4" x14ac:dyDescent="0.25">
      <c r="A188" s="13"/>
      <c r="B188" s="13"/>
      <c r="C188" s="7" t="s">
        <v>40</v>
      </c>
      <c r="D188" s="24">
        <f>D205</f>
        <v>-11085</v>
      </c>
    </row>
    <row r="189" spans="1:4" x14ac:dyDescent="0.25">
      <c r="A189" s="13"/>
      <c r="B189" s="13"/>
      <c r="C189" s="6" t="s">
        <v>41</v>
      </c>
      <c r="D189" s="9">
        <f>D206</f>
        <v>11085</v>
      </c>
    </row>
    <row r="190" spans="1:4" s="28" customFormat="1" ht="11.25" x14ac:dyDescent="0.2">
      <c r="A190" s="27"/>
      <c r="B190" s="27"/>
      <c r="D190" s="29"/>
    </row>
    <row r="191" spans="1:4" s="28" customFormat="1" ht="11.25" x14ac:dyDescent="0.2">
      <c r="A191" s="27"/>
      <c r="B191" s="27"/>
      <c r="D191" s="29"/>
    </row>
    <row r="192" spans="1:4" s="28" customFormat="1" ht="11.25" x14ac:dyDescent="0.2">
      <c r="A192" s="27"/>
      <c r="B192" s="27"/>
      <c r="D192" s="29"/>
    </row>
    <row r="193" spans="1:4" s="28" customFormat="1" ht="11.25" x14ac:dyDescent="0.2">
      <c r="A193" s="27"/>
      <c r="B193" s="27"/>
      <c r="D193" s="29"/>
    </row>
    <row r="194" spans="1:4" s="28" customFormat="1" ht="11.25" x14ac:dyDescent="0.2">
      <c r="A194" s="27"/>
      <c r="B194" s="27"/>
      <c r="D194" s="29"/>
    </row>
    <row r="195" spans="1:4" ht="16.5" x14ac:dyDescent="0.25">
      <c r="A195" s="12" t="s">
        <v>10</v>
      </c>
      <c r="B195" s="12" t="s">
        <v>16</v>
      </c>
      <c r="C195" s="23" t="s">
        <v>66</v>
      </c>
      <c r="D195" s="9"/>
    </row>
    <row r="196" spans="1:4" x14ac:dyDescent="0.25">
      <c r="A196" s="5" t="s">
        <v>73</v>
      </c>
      <c r="B196" s="5"/>
      <c r="C196" s="28"/>
      <c r="D196" s="9"/>
    </row>
    <row r="197" spans="1:4" ht="15.75" x14ac:dyDescent="0.25">
      <c r="A197" s="13"/>
      <c r="B197" s="13"/>
      <c r="C197" s="8" t="s">
        <v>14</v>
      </c>
      <c r="D197" s="24">
        <f>D198+D199</f>
        <v>1100</v>
      </c>
    </row>
    <row r="198" spans="1:4" x14ac:dyDescent="0.25">
      <c r="A198" s="13"/>
      <c r="B198" s="13"/>
      <c r="C198" s="6" t="s">
        <v>28</v>
      </c>
      <c r="D198" s="9">
        <v>700</v>
      </c>
    </row>
    <row r="199" spans="1:4" x14ac:dyDescent="0.25">
      <c r="A199" s="13"/>
      <c r="B199" s="13"/>
      <c r="C199" s="6" t="s">
        <v>29</v>
      </c>
      <c r="D199" s="9">
        <v>400</v>
      </c>
    </row>
    <row r="200" spans="1:4" s="28" customFormat="1" ht="15.75" x14ac:dyDescent="0.25">
      <c r="A200" s="27"/>
      <c r="B200" s="27"/>
      <c r="C200" s="8" t="s">
        <v>4</v>
      </c>
      <c r="D200" s="24">
        <f>D201+D203</f>
        <v>12185</v>
      </c>
    </row>
    <row r="201" spans="1:4" s="28" customFormat="1" x14ac:dyDescent="0.25">
      <c r="A201" s="27"/>
      <c r="B201" s="27"/>
      <c r="C201" s="6" t="s">
        <v>2</v>
      </c>
      <c r="D201" s="9">
        <f>D202</f>
        <v>6919</v>
      </c>
    </row>
    <row r="202" spans="1:4" s="17" customFormat="1" ht="15.75" x14ac:dyDescent="0.25">
      <c r="A202" s="12"/>
      <c r="B202" s="12"/>
      <c r="C202" s="15" t="s">
        <v>27</v>
      </c>
      <c r="D202" s="9">
        <v>6919</v>
      </c>
    </row>
    <row r="203" spans="1:4" s="17" customFormat="1" ht="15.75" x14ac:dyDescent="0.25">
      <c r="A203" s="12"/>
      <c r="B203" s="12"/>
      <c r="C203" s="6" t="s">
        <v>15</v>
      </c>
      <c r="D203" s="9">
        <v>5266</v>
      </c>
    </row>
    <row r="204" spans="1:4" s="28" customFormat="1" ht="11.25" x14ac:dyDescent="0.2">
      <c r="A204" s="27"/>
      <c r="B204" s="27"/>
      <c r="D204" s="60"/>
    </row>
    <row r="205" spans="1:4" x14ac:dyDescent="0.25">
      <c r="A205" s="13"/>
      <c r="B205" s="13"/>
      <c r="C205" s="7" t="s">
        <v>40</v>
      </c>
      <c r="D205" s="24">
        <f>D197-D200</f>
        <v>-11085</v>
      </c>
    </row>
    <row r="206" spans="1:4" x14ac:dyDescent="0.25">
      <c r="A206" s="13"/>
      <c r="B206" s="13"/>
      <c r="C206" s="6" t="s">
        <v>41</v>
      </c>
      <c r="D206" s="9">
        <v>11085</v>
      </c>
    </row>
    <row r="207" spans="1:4" s="28" customFormat="1" ht="11.25" x14ac:dyDescent="0.2">
      <c r="A207" s="27"/>
      <c r="B207" s="27"/>
      <c r="D207" s="29"/>
    </row>
    <row r="208" spans="1:4" s="28" customFormat="1" ht="11.25" x14ac:dyDescent="0.2">
      <c r="A208" s="27"/>
      <c r="B208" s="27"/>
      <c r="D208" s="29"/>
    </row>
    <row r="209" spans="1:4" s="28" customFormat="1" ht="11.25" x14ac:dyDescent="0.2">
      <c r="A209" s="27"/>
      <c r="B209" s="27"/>
      <c r="D209" s="29"/>
    </row>
    <row r="210" spans="1:4" ht="18.75" x14ac:dyDescent="0.3">
      <c r="A210" s="14"/>
      <c r="B210" s="11"/>
      <c r="C210" s="54" t="s">
        <v>64</v>
      </c>
      <c r="D210" s="9"/>
    </row>
    <row r="211" spans="1:4" ht="18.75" x14ac:dyDescent="0.3">
      <c r="A211" s="14"/>
      <c r="B211" s="11"/>
      <c r="C211" s="54" t="s">
        <v>63</v>
      </c>
      <c r="D211" s="9"/>
    </row>
    <row r="212" spans="1:4" s="28" customFormat="1" ht="11.25" x14ac:dyDescent="0.2">
      <c r="D212" s="29"/>
    </row>
    <row r="213" spans="1:4" ht="15.75" x14ac:dyDescent="0.25">
      <c r="A213" s="14" t="s">
        <v>22</v>
      </c>
      <c r="B213" s="11" t="s">
        <v>23</v>
      </c>
      <c r="C213" s="8" t="s">
        <v>65</v>
      </c>
      <c r="D213" s="9"/>
    </row>
    <row r="214" spans="1:4" ht="15.75" x14ac:dyDescent="0.25">
      <c r="A214" s="5" t="s">
        <v>74</v>
      </c>
      <c r="B214" s="5"/>
      <c r="C214" s="8"/>
      <c r="D214" s="9"/>
    </row>
    <row r="215" spans="1:4" ht="15.75" x14ac:dyDescent="0.25">
      <c r="A215" s="14"/>
      <c r="B215" s="11"/>
      <c r="C215" s="8" t="s">
        <v>14</v>
      </c>
      <c r="D215" s="18">
        <f>D216</f>
        <v>1000</v>
      </c>
    </row>
    <row r="216" spans="1:4" x14ac:dyDescent="0.25">
      <c r="C216" s="6" t="s">
        <v>29</v>
      </c>
      <c r="D216" s="9">
        <v>1000</v>
      </c>
    </row>
    <row r="217" spans="1:4" ht="15.75" x14ac:dyDescent="0.25">
      <c r="C217" s="8" t="s">
        <v>4</v>
      </c>
      <c r="D217" s="18">
        <f>D218</f>
        <v>86331</v>
      </c>
    </row>
    <row r="218" spans="1:4" s="28" customFormat="1" x14ac:dyDescent="0.25">
      <c r="A218" s="27"/>
      <c r="B218" s="27"/>
      <c r="C218" s="6" t="s">
        <v>2</v>
      </c>
      <c r="D218" s="9">
        <f>D219</f>
        <v>86331</v>
      </c>
    </row>
    <row r="219" spans="1:4" s="28" customFormat="1" x14ac:dyDescent="0.25">
      <c r="A219" s="27"/>
      <c r="B219" s="27"/>
      <c r="C219" s="15" t="s">
        <v>27</v>
      </c>
      <c r="D219" s="9">
        <v>86331</v>
      </c>
    </row>
    <row r="220" spans="1:4" s="28" customFormat="1" ht="11.25" x14ac:dyDescent="0.2">
      <c r="A220" s="61"/>
      <c r="B220" s="31"/>
      <c r="D220" s="29"/>
    </row>
    <row r="221" spans="1:4" s="28" customFormat="1" ht="14.25" x14ac:dyDescent="0.2">
      <c r="A221" s="27"/>
      <c r="B221" s="27"/>
      <c r="C221" s="7" t="s">
        <v>40</v>
      </c>
      <c r="D221" s="24">
        <f>D215-D217</f>
        <v>-85331</v>
      </c>
    </row>
    <row r="222" spans="1:4" s="17" customFormat="1" ht="15.75" x14ac:dyDescent="0.25">
      <c r="A222" s="21"/>
      <c r="B222" s="21"/>
      <c r="C222" s="6" t="s">
        <v>41</v>
      </c>
      <c r="D222" s="9">
        <v>85331</v>
      </c>
    </row>
    <row r="223" spans="1:4" s="28" customFormat="1" ht="11.25" x14ac:dyDescent="0.2">
      <c r="D223" s="29"/>
    </row>
    <row r="224" spans="1:4" s="28" customFormat="1" ht="11.25" x14ac:dyDescent="0.2">
      <c r="D224" s="29"/>
    </row>
    <row r="225" spans="2:4" s="28" customFormat="1" ht="11.25" x14ac:dyDescent="0.2">
      <c r="D225" s="29"/>
    </row>
    <row r="226" spans="2:4" s="28" customFormat="1" ht="11.25" x14ac:dyDescent="0.2">
      <c r="D226" s="29"/>
    </row>
    <row r="227" spans="2:4" ht="16.5" x14ac:dyDescent="0.25">
      <c r="B227" s="48" t="s">
        <v>48</v>
      </c>
      <c r="C227" s="49"/>
      <c r="D227" s="43" t="s">
        <v>53</v>
      </c>
    </row>
    <row r="228" spans="2:4" s="28" customFormat="1" ht="11.25" x14ac:dyDescent="0.2"/>
    <row r="229" spans="2:4" s="28" customFormat="1" ht="11.25" x14ac:dyDescent="0.2">
      <c r="D229" s="29"/>
    </row>
    <row r="230" spans="2:4" s="28" customFormat="1" ht="11.25" x14ac:dyDescent="0.2">
      <c r="D230" s="29"/>
    </row>
    <row r="231" spans="2:4" s="28" customFormat="1" x14ac:dyDescent="0.25">
      <c r="C231" s="6"/>
      <c r="D231" s="29"/>
    </row>
    <row r="232" spans="2:4" s="28" customFormat="1" ht="12.75" customHeight="1" x14ac:dyDescent="0.25">
      <c r="C232" s="6"/>
      <c r="D232" s="29"/>
    </row>
    <row r="233" spans="2:4" s="28" customFormat="1" ht="12.75" customHeight="1" x14ac:dyDescent="0.25">
      <c r="C233" s="6"/>
      <c r="D233" s="29"/>
    </row>
    <row r="234" spans="2:4" s="28" customFormat="1" ht="12.75" customHeight="1" x14ac:dyDescent="0.25">
      <c r="C234" s="6"/>
      <c r="D234" s="29"/>
    </row>
    <row r="235" spans="2:4" s="28" customFormat="1" ht="12.75" customHeight="1" x14ac:dyDescent="0.25">
      <c r="C235" s="6"/>
      <c r="D235" s="29"/>
    </row>
    <row r="236" spans="2:4" s="28" customFormat="1" ht="12.75" customHeight="1" x14ac:dyDescent="0.25">
      <c r="C236" s="6"/>
      <c r="D236" s="29"/>
    </row>
    <row r="237" spans="2:4" s="28" customFormat="1" ht="12.75" customHeight="1" x14ac:dyDescent="0.25">
      <c r="C237" s="6"/>
      <c r="D237" s="29"/>
    </row>
    <row r="238" spans="2:4" ht="12.75" customHeight="1" x14ac:dyDescent="0.25">
      <c r="D238" s="9"/>
    </row>
    <row r="239" spans="2:4" ht="12.75" customHeight="1" x14ac:dyDescent="0.25">
      <c r="D239" s="9"/>
    </row>
    <row r="240" spans="2:4" ht="12.75" customHeight="1" x14ac:dyDescent="0.25">
      <c r="D240" s="9"/>
    </row>
    <row r="241" spans="4:4" ht="12.75" customHeight="1" x14ac:dyDescent="0.25">
      <c r="D241" s="9"/>
    </row>
    <row r="242" spans="4:4" ht="12.75" customHeight="1" x14ac:dyDescent="0.25"/>
    <row r="243" spans="4:4" ht="12.75" customHeight="1" x14ac:dyDescent="0.25"/>
  </sheetData>
  <mergeCells count="13">
    <mergeCell ref="A9:D9"/>
    <mergeCell ref="A8:D8"/>
    <mergeCell ref="A14:C14"/>
    <mergeCell ref="A40:B40"/>
    <mergeCell ref="A54:B54"/>
    <mergeCell ref="A196:B196"/>
    <mergeCell ref="A214:B214"/>
    <mergeCell ref="A88:B88"/>
    <mergeCell ref="A102:B102"/>
    <mergeCell ref="A118:B118"/>
    <mergeCell ref="A133:B133"/>
    <mergeCell ref="A147:B147"/>
    <mergeCell ref="A162:B162"/>
  </mergeCells>
  <pageMargins left="0.78740157480314965" right="0.78740157480314965" top="0.59055118110236227" bottom="0.59055118110236227" header="0.31496062992125984" footer="0.31496062992125984"/>
  <pageSetup paperSize="9" scale="8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4_piel_atl</vt:lpstr>
      <vt:lpstr>'4_piel_atl'!Drukāt_virsrakstus</vt:lpstr>
    </vt:vector>
  </TitlesOfParts>
  <Manager/>
  <Company>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ITP</dc:creator>
  <cp:keywords/>
  <dc:description/>
  <cp:lastModifiedBy>Iveta Elsone</cp:lastModifiedBy>
  <cp:lastPrinted>2025-01-11T08:32:31Z</cp:lastPrinted>
  <dcterms:created xsi:type="dcterms:W3CDTF">1998-04-22T08:53:14Z</dcterms:created>
  <dcterms:modified xsi:type="dcterms:W3CDTF">2025-01-23T07:46:59Z</dcterms:modified>
  <cp:category/>
</cp:coreProperties>
</file>