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s.zviedris\Desktop\"/>
    </mc:Choice>
  </mc:AlternateContent>
  <xr:revisionPtr revIDLastSave="0" documentId="8_{30D23476-81AB-4532-91C5-DA773E973FE7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Kandidāta dati" sheetId="1" r:id="rId1"/>
    <sheet name="Nodarbinātība" sheetId="5" r:id="rId2"/>
    <sheet name="Izglītība" sheetId="6" r:id="rId3"/>
    <sheet name="Kandidāta dati paraugs" sheetId="20" r:id="rId4"/>
    <sheet name="Nodarbinātība paraugs" sheetId="18" r:id="rId5"/>
    <sheet name="Izglītība paraugs" sheetId="19" r:id="rId6"/>
    <sheet name="Hidden" sheetId="2" state="hidden" r:id="rId7"/>
  </sheets>
  <definedNames>
    <definedName name="_xlnm._FilterDatabase" localSheetId="6" hidden="1">Hidden!$N$1:$N$204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20" l="1"/>
  <c r="D41" i="20"/>
  <c r="D40" i="20"/>
  <c r="D39" i="20"/>
  <c r="D38" i="20"/>
  <c r="D34" i="20"/>
  <c r="D33" i="20"/>
  <c r="D32" i="20"/>
  <c r="D31" i="20"/>
  <c r="D30" i="20"/>
  <c r="D29" i="20"/>
  <c r="D28" i="20"/>
  <c r="D27" i="20"/>
  <c r="D26" i="20"/>
  <c r="D20" i="20"/>
  <c r="D19" i="20"/>
  <c r="D18" i="20"/>
  <c r="D17" i="20"/>
  <c r="D15" i="20"/>
  <c r="D13" i="20"/>
  <c r="D12" i="20"/>
  <c r="D11" i="20"/>
  <c r="D10" i="20"/>
  <c r="D9" i="20"/>
  <c r="E2" i="19" l="1"/>
  <c r="D6" i="18" l="1"/>
  <c r="D3" i="18"/>
  <c r="D2" i="18"/>
  <c r="D41" i="1"/>
  <c r="D42" i="1"/>
  <c r="D20" i="1" l="1"/>
  <c r="D19" i="1"/>
  <c r="D6" i="5" l="1"/>
  <c r="D3" i="5"/>
  <c r="D13" i="1" l="1"/>
  <c r="D40" i="1" l="1"/>
  <c r="D39" i="1"/>
  <c r="D38" i="1"/>
  <c r="E2" i="6"/>
  <c r="D2" i="5"/>
  <c r="D18" i="1" l="1"/>
  <c r="D34" i="1"/>
  <c r="D29" i="1"/>
  <c r="D30" i="1"/>
  <c r="D31" i="1"/>
  <c r="D32" i="1"/>
  <c r="D33" i="1"/>
  <c r="D28" i="1"/>
  <c r="D27" i="1"/>
  <c r="D26" i="1"/>
  <c r="D17" i="1"/>
  <c r="D15" i="1"/>
  <c r="D12" i="1" l="1"/>
  <c r="D11" i="1"/>
  <c r="D10" i="1"/>
  <c r="D9" i="1"/>
</calcChain>
</file>

<file path=xl/sharedStrings.xml><?xml version="1.0" encoding="utf-8"?>
<sst xmlns="http://schemas.openxmlformats.org/spreadsheetml/2006/main" count="925" uniqueCount="628">
  <si>
    <t>Kandidātu saraksta nosaukums:</t>
  </si>
  <si>
    <t>Ziņas par kandidātu</t>
  </si>
  <si>
    <t>Iesniedzamās ziņas</t>
  </si>
  <si>
    <t>Piezīmes</t>
  </si>
  <si>
    <t>Pārbaude</t>
  </si>
  <si>
    <t>Uzvārds:</t>
  </si>
  <si>
    <t>Dzimšanas datums:</t>
  </si>
  <si>
    <t>Dzimums:</t>
  </si>
  <si>
    <t>Personas kods:</t>
  </si>
  <si>
    <t>Tautība:</t>
  </si>
  <si>
    <t>Latviešu valodas prasmes pašnovērtējums:</t>
  </si>
  <si>
    <t>Izvēlne</t>
  </si>
  <si>
    <t>Pārbaudes aile attiecināma uz LV personas kodiem, kuri nesākas ar "32"</t>
  </si>
  <si>
    <t>Deklarētās dzīvesvietas pašvaldība:</t>
  </si>
  <si>
    <t>Atmoda Latvijai</t>
  </si>
  <si>
    <t>Brīvam cilvēkam</t>
  </si>
  <si>
    <t>Centra Partija</t>
  </si>
  <si>
    <t>Daugavpils - mana pils</t>
  </si>
  <si>
    <t>DAUGAVPILS ATDZIMŠANA</t>
  </si>
  <si>
    <t>Daugavpils novada partija</t>
  </si>
  <si>
    <t>DEMOKRĀTI. LV</t>
  </si>
  <si>
    <t>Jūrmala-mūsu mājas</t>
  </si>
  <si>
    <t>Kristīgi Progresīvā Partija</t>
  </si>
  <si>
    <t>Kuldīgas novadam</t>
  </si>
  <si>
    <t>Latviešu Zemnieku Savienība</t>
  </si>
  <si>
    <t>Latvijai un Ventspilij</t>
  </si>
  <si>
    <t>Latvijas attīstībai</t>
  </si>
  <si>
    <t>Latvijas Krievu savienība</t>
  </si>
  <si>
    <t>LATVIJAS ZEMNIEKU SAVIENĪBA</t>
  </si>
  <si>
    <t>LIEPĀJAS PARTIJA</t>
  </si>
  <si>
    <t>Mēs - Talsiem un novadam</t>
  </si>
  <si>
    <t>MŪSU PARTIJA</t>
  </si>
  <si>
    <t>Pēdējā partija</t>
  </si>
  <si>
    <t>Platforma 21</t>
  </si>
  <si>
    <t>POLITISKĀ PARTIJA IZAUGSME</t>
  </si>
  <si>
    <t>PROGRESĪVIE</t>
  </si>
  <si>
    <t>Ražotāja Latvija</t>
  </si>
  <si>
    <t>Sabiedriskā Komiteja</t>
  </si>
  <si>
    <t>Sadarbība</t>
  </si>
  <si>
    <t>SARAUJ, LATGALE!</t>
  </si>
  <si>
    <t>Saskaņa sociāldemokrātiskā partija</t>
  </si>
  <si>
    <t>SIGULDAS NOVADA PARTIJA</t>
  </si>
  <si>
    <t>SUVERENITĀTE</t>
  </si>
  <si>
    <t>SUVERĒNĀ VARA</t>
  </si>
  <si>
    <t>Talsu novada attīstībai</t>
  </si>
  <si>
    <t>Tautas kontrole</t>
  </si>
  <si>
    <t>Tev, Jūrmalai</t>
  </si>
  <si>
    <t>Tukuma pilsētai un novadam</t>
  </si>
  <si>
    <t>Valmierai un Vidzemei</t>
  </si>
  <si>
    <t>APVIENĪBA IEDZĪVOTĀJI</t>
  </si>
  <si>
    <t>APVIENĪBA JAUNLATVIEŠI</t>
  </si>
  <si>
    <t>JĒKABPILS REĢIONĀLĀ PARTIJA</t>
  </si>
  <si>
    <t>JKP Jaunā konservatīvā partija</t>
  </si>
  <si>
    <t>Kristīgi demokrātiskā savienība</t>
  </si>
  <si>
    <t>Kustība "Par!"</t>
  </si>
  <si>
    <t>LATGALES PARTIJA</t>
  </si>
  <si>
    <t>LATVIJA PIRMAJĀ VIETĀ</t>
  </si>
  <si>
    <t>Latvijas Atdzimšanas partija</t>
  </si>
  <si>
    <t>Latvijas Sociāldemokrātiskā strādnieku partija</t>
  </si>
  <si>
    <t>Latvijas Sociālistiskā partija</t>
  </si>
  <si>
    <t>Latvijas Zaļā partija</t>
  </si>
  <si>
    <t>Nacionālā apvienība "Visu Latvijai!"-"Tēvzemei un Brīvībai/LNNK"</t>
  </si>
  <si>
    <t>Nacionālā Savienība TAISNĪGUMS</t>
  </si>
  <si>
    <t>Osipova partija</t>
  </si>
  <si>
    <t>Partija "Gods kalpot Rīgai"</t>
  </si>
  <si>
    <t>Partija "LPP/LC"</t>
  </si>
  <si>
    <t>Partija "Mūsu zeme"</t>
  </si>
  <si>
    <t>Partija "Par Dzimto Valodu!"</t>
  </si>
  <si>
    <t>Partija "Tēvzemes mantojums"</t>
  </si>
  <si>
    <t>Partija "Vienoti Latvijai"</t>
  </si>
  <si>
    <t>Partija "VIENOTĪBA"</t>
  </si>
  <si>
    <t>Politiskā organizācija "Attīstības partija"</t>
  </si>
  <si>
    <t>Politiskā partija "A8 partija"</t>
  </si>
  <si>
    <t>Politiskā partija "BRĪVAI STIPRAI LATVIJAI"</t>
  </si>
  <si>
    <t>Politiskā partija "KOPĀ LATVIJAI"</t>
  </si>
  <si>
    <t>Politiskā partija "Latvijas Reģionu Apvienība"</t>
  </si>
  <si>
    <t>Politiskā partija "LIEPĀJA KVADRĀTĀ"</t>
  </si>
  <si>
    <t>Politiskā partija "Par Cilvēcīgu Latviju"</t>
  </si>
  <si>
    <t>Politiskā partija "Pašcieņa"</t>
  </si>
  <si>
    <t>Politiskā partija "Republika"</t>
  </si>
  <si>
    <t>Politiskā partija "Stabilitātei!"</t>
  </si>
  <si>
    <t>Politiskā partija "Tautas varas spēks"</t>
  </si>
  <si>
    <t>Rīcības partija</t>
  </si>
  <si>
    <t>TAUTAS KALPI LATVIJAI</t>
  </si>
  <si>
    <t>VIDZEMES PARTIJA</t>
  </si>
  <si>
    <t>APVIENOTAIS SARAKSTS</t>
  </si>
  <si>
    <t>ATBILDĪBA-sociāldemokrātiska politisko partiju apvienība</t>
  </si>
  <si>
    <t>Latviešu Nacionālisti</t>
  </si>
  <si>
    <t>Ražots Latvijā</t>
  </si>
  <si>
    <t>Tauta. Zeme. Valstiskums.</t>
  </si>
  <si>
    <t>Atmoda</t>
  </si>
  <si>
    <t>Jaunā Saskaņa</t>
  </si>
  <si>
    <t>Jaunā VIENOTĪBA</t>
  </si>
  <si>
    <t>PAMATS-LV</t>
  </si>
  <si>
    <t>Partiju apvienība "Par Labu Latviju"</t>
  </si>
  <si>
    <t>PLI</t>
  </si>
  <si>
    <t>Politisko partiju apvienība "Saskaņas Centrs"</t>
  </si>
  <si>
    <t>Zaļo un Zemnieku savienība</t>
  </si>
  <si>
    <t>Sieviete</t>
  </si>
  <si>
    <t>Vīrietis</t>
  </si>
  <si>
    <t>Daugavpils</t>
  </si>
  <si>
    <t>Jelgava</t>
  </si>
  <si>
    <t>Jūrmala</t>
  </si>
  <si>
    <t>Liepāja</t>
  </si>
  <si>
    <t>Rēzekne</t>
  </si>
  <si>
    <t>Rīga</t>
  </si>
  <si>
    <t>Ventspils</t>
  </si>
  <si>
    <t>Aizkraukles novads</t>
  </si>
  <si>
    <t>Alūksnes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</si>
  <si>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</si>
  <si>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</si>
  <si>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</si>
  <si>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</si>
  <si>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</si>
  <si>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</si>
  <si>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</si>
  <si>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Jēkabpils novads</t>
  </si>
  <si>
    <t>Jelgavas novads</t>
  </si>
  <si>
    <t>Krāslavas novads</t>
  </si>
  <si>
    <t>Kuldīgas novads</t>
  </si>
  <si>
    <t>Ķekavas novads</t>
  </si>
  <si>
    <t>Limbažu novads</t>
  </si>
  <si>
    <t>Ludzas novads</t>
  </si>
  <si>
    <t>Līvānu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</si>
  <si>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</si>
  <si>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</si>
  <si>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</si>
  <si>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</si>
  <si>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</si>
  <si>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</si>
  <si>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</si>
  <si>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</si>
  <si>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</si>
  <si>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</si>
  <si>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</si>
  <si>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</si>
  <si>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</si>
  <si>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</si>
  <si>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Valmieras novads</t>
  </si>
  <si>
    <t>Ventspils novads</t>
  </si>
  <si>
    <t>Pamata</t>
  </si>
  <si>
    <t>Vidējā</t>
  </si>
  <si>
    <t>Augstākā</t>
  </si>
  <si>
    <t>Jā</t>
  </si>
  <si>
    <t>Nē</t>
  </si>
  <si>
    <t xml:space="preserve">Parakstot šo dokumentu, kandidāts apliecina: </t>
  </si>
  <si>
    <t>Eiropas Parlamenta deputāts:</t>
  </si>
  <si>
    <t>Karavīrs:</t>
  </si>
  <si>
    <t>Prokurors:</t>
  </si>
  <si>
    <t>Saeimas deputāts:</t>
  </si>
  <si>
    <t>Tiesnesis:</t>
  </si>
  <si>
    <t>Valsts kontroles padomes loceklis:</t>
  </si>
  <si>
    <t>Valsts kontrolieris:</t>
  </si>
  <si>
    <t>Valsts prezidents:</t>
  </si>
  <si>
    <t>Amatpersonas statuss</t>
  </si>
  <si>
    <t>Apliecinājumi</t>
  </si>
  <si>
    <t>Piekrītu kandidēt attiecīgajās domes vēlēšanās un piekrītu savu personas datu apstrādei, kas veicama saskaņā ar Pašvaldības domes vēlēšanu likuma prasībām:</t>
  </si>
  <si>
    <t xml:space="preserve"> </t>
  </si>
  <si>
    <t>Vārds (-i):</t>
  </si>
  <si>
    <t>E-pasts:</t>
  </si>
  <si>
    <t>Kandidēšanas pamats:</t>
  </si>
  <si>
    <t>Austrija</t>
  </si>
  <si>
    <t>Beļģija</t>
  </si>
  <si>
    <t>Dānija</t>
  </si>
  <si>
    <t>Francija</t>
  </si>
  <si>
    <t>Grieķija</t>
  </si>
  <si>
    <t>Igaunija</t>
  </si>
  <si>
    <t>Itālija</t>
  </si>
  <si>
    <t>Kipra</t>
  </si>
  <si>
    <t>Latvija</t>
  </si>
  <si>
    <t>Lielbritānija</t>
  </si>
  <si>
    <t>Lietuva</t>
  </si>
  <si>
    <t>Luksemburga</t>
  </si>
  <si>
    <t>Malta</t>
  </si>
  <si>
    <t>Nīderlande</t>
  </si>
  <si>
    <t>Polija</t>
  </si>
  <si>
    <t>Portugāle</t>
  </si>
  <si>
    <t>Slovākija</t>
  </si>
  <si>
    <t>Slovēnija</t>
  </si>
  <si>
    <t>Somija</t>
  </si>
  <si>
    <t>Spānija</t>
  </si>
  <si>
    <t>Ungārija</t>
  </si>
  <si>
    <t>Vācija</t>
  </si>
  <si>
    <t>Zviedrija</t>
  </si>
  <si>
    <t>Čehija</t>
  </si>
  <si>
    <t>Īrija</t>
  </si>
  <si>
    <t>Afganistāna</t>
  </si>
  <si>
    <t>Albānija</t>
  </si>
  <si>
    <t>Alžīrija</t>
  </si>
  <si>
    <t>Amerikāņu Samoa</t>
  </si>
  <si>
    <t>Amerikāņu Virdžīnas</t>
  </si>
  <si>
    <t>Amerikas Savienotās Valstis</t>
  </si>
  <si>
    <t>Andora</t>
  </si>
  <si>
    <t>Angola</t>
  </si>
  <si>
    <t>Antarktika</t>
  </si>
  <si>
    <t>Apvienotie Arābu Emirāti</t>
  </si>
  <si>
    <t>Argentīna</t>
  </si>
  <si>
    <t>Armēnija</t>
  </si>
  <si>
    <t>Aruba</t>
  </si>
  <si>
    <t>Austrālija</t>
  </si>
  <si>
    <t>Azerbaidžāna</t>
  </si>
  <si>
    <t>Bahamu Salas</t>
  </si>
  <si>
    <t>Bahreina</t>
  </si>
  <si>
    <t>Baltkrievija</t>
  </si>
  <si>
    <t>Bangladeša</t>
  </si>
  <si>
    <t>Barbadosa</t>
  </si>
  <si>
    <t>Beliza</t>
  </si>
  <si>
    <t>Benina</t>
  </si>
  <si>
    <t>Bolīvija</t>
  </si>
  <si>
    <t>Botsvāna</t>
  </si>
  <si>
    <t>Brazīlija</t>
  </si>
  <si>
    <t>Bruneja</t>
  </si>
  <si>
    <t>Bulgārija</t>
  </si>
  <si>
    <t>Burkinafaso</t>
  </si>
  <si>
    <t>Burundi</t>
  </si>
  <si>
    <t>Butāna</t>
  </si>
  <si>
    <t>Čada</t>
  </si>
  <si>
    <t>Centrālāfrikas Republika</t>
  </si>
  <si>
    <t>Čīle</t>
  </si>
  <si>
    <t>Dienvidāfrikas Republika</t>
  </si>
  <si>
    <t>Dominika</t>
  </si>
  <si>
    <t>Dominikānas Republika</t>
  </si>
  <si>
    <t>Džibutija</t>
  </si>
  <si>
    <t>Ēģipte</t>
  </si>
  <si>
    <t>Ekvadora</t>
  </si>
  <si>
    <t>Ekvatoriālā Gvineja</t>
  </si>
  <si>
    <t>Eritreja</t>
  </si>
  <si>
    <t>Etiopija</t>
  </si>
  <si>
    <t>Fidži</t>
  </si>
  <si>
    <t>Filipīnas</t>
  </si>
  <si>
    <t>Gabona</t>
  </si>
  <si>
    <t>Gajāna</t>
  </si>
  <si>
    <t>Gambija</t>
  </si>
  <si>
    <t>Gana</t>
  </si>
  <si>
    <t>Grenāda</t>
  </si>
  <si>
    <t>Gvatemala</t>
  </si>
  <si>
    <t>Gvineja</t>
  </si>
  <si>
    <t>Gvineja-Bisava</t>
  </si>
  <si>
    <t>Haiti</t>
  </si>
  <si>
    <t>Hondurasa</t>
  </si>
  <si>
    <t>Honkonga</t>
  </si>
  <si>
    <t>Horvātija</t>
  </si>
  <si>
    <t>Indija</t>
  </si>
  <si>
    <t>Indonēzija</t>
  </si>
  <si>
    <t>Irāka</t>
  </si>
  <si>
    <t>Irāna</t>
  </si>
  <si>
    <t>Islande</t>
  </si>
  <si>
    <t>Izraēla</t>
  </si>
  <si>
    <t>Jamaika</t>
  </si>
  <si>
    <t>Japāna</t>
  </si>
  <si>
    <t>Jaunzēlande</t>
  </si>
  <si>
    <t>Jemena</t>
  </si>
  <si>
    <t>Jordānija</t>
  </si>
  <si>
    <t>Kaboverde</t>
  </si>
  <si>
    <t>Kambodža</t>
  </si>
  <si>
    <t>Kamerūna</t>
  </si>
  <si>
    <t>Kanāda</t>
  </si>
  <si>
    <t>Katara</t>
  </si>
  <si>
    <t>Kazahstāna</t>
  </si>
  <si>
    <t>Kenija</t>
  </si>
  <si>
    <t>Ķīna</t>
  </si>
  <si>
    <t>Kirgizstāna</t>
  </si>
  <si>
    <t>Kiribati</t>
  </si>
  <si>
    <t>Kolumbija</t>
  </si>
  <si>
    <t>Komoru Salas</t>
  </si>
  <si>
    <t>Kongo</t>
  </si>
  <si>
    <t>Korejas Republika</t>
  </si>
  <si>
    <t>Kostarika</t>
  </si>
  <si>
    <t>Kotdivuāra</t>
  </si>
  <si>
    <t>Krievija</t>
  </si>
  <si>
    <t>Kuba</t>
  </si>
  <si>
    <t>Kuveita</t>
  </si>
  <si>
    <t>Laosa</t>
  </si>
  <si>
    <t>Lesoto</t>
  </si>
  <si>
    <t>Libāna</t>
  </si>
  <si>
    <t>Libērija</t>
  </si>
  <si>
    <t>Lībija</t>
  </si>
  <si>
    <t>Lihtenšteina</t>
  </si>
  <si>
    <t>Madagaskara</t>
  </si>
  <si>
    <t>Maķedonija</t>
  </si>
  <si>
    <t>Malaizija</t>
  </si>
  <si>
    <t>Malāvija</t>
  </si>
  <si>
    <t>Maldīvija</t>
  </si>
  <si>
    <t>Mali</t>
  </si>
  <si>
    <t>Maroka</t>
  </si>
  <si>
    <t>Maurīcija</t>
  </si>
  <si>
    <t>Mauritānija</t>
  </si>
  <si>
    <t>Meksika</t>
  </si>
  <si>
    <t>Moldova</t>
  </si>
  <si>
    <t>Monako</t>
  </si>
  <si>
    <t>Mongolija</t>
  </si>
  <si>
    <t>Mozambika</t>
  </si>
  <si>
    <t>Namībija</t>
  </si>
  <si>
    <t>Nauru</t>
  </si>
  <si>
    <t>Nepāla</t>
  </si>
  <si>
    <t>Nigēra</t>
  </si>
  <si>
    <t>Nigērija</t>
  </si>
  <si>
    <t>Nikaragva</t>
  </si>
  <si>
    <t>Norvēģija</t>
  </si>
  <si>
    <t>Omāna</t>
  </si>
  <si>
    <t>Pakistāna</t>
  </si>
  <si>
    <t>Palau</t>
  </si>
  <si>
    <t>Panama</t>
  </si>
  <si>
    <t>Papua-Jaungvineja</t>
  </si>
  <si>
    <t>Paragvaja</t>
  </si>
  <si>
    <t>Peru</t>
  </si>
  <si>
    <t>Ruanda</t>
  </si>
  <si>
    <t>Rumānija</t>
  </si>
  <si>
    <t>Salvadora</t>
  </si>
  <si>
    <t>Samoa</t>
  </si>
  <si>
    <t>Sanmarīno</t>
  </si>
  <si>
    <t>Saūda Arābija</t>
  </si>
  <si>
    <t>Senegāla</t>
  </si>
  <si>
    <t>Singapūra</t>
  </si>
  <si>
    <t>Sīrija</t>
  </si>
  <si>
    <t>Sjerraleone</t>
  </si>
  <si>
    <t>Nekustamais īpašums</t>
  </si>
  <si>
    <t>Darbavieta</t>
  </si>
  <si>
    <t>Strādā:</t>
  </si>
  <si>
    <t>Nodarbošanās vai statuss:</t>
  </si>
  <si>
    <t>Angilja (Lielbritānija)</t>
  </si>
  <si>
    <t>Antigva Un Barbuda</t>
  </si>
  <si>
    <t>Bermudu Salas, Bermudas (Lielbritānija)</t>
  </si>
  <si>
    <t>Bosnija Un Hercegovina</t>
  </si>
  <si>
    <t>Farēru (Fēru) Salas (Dānija)</t>
  </si>
  <si>
    <t>Gibraltārs (Lielbritānija)</t>
  </si>
  <si>
    <t>Grenlande (Dānija)</t>
  </si>
  <si>
    <t>Gruzija</t>
  </si>
  <si>
    <t>Guama (ASV)</t>
  </si>
  <si>
    <t>Jaunkaledonija (Francija)</t>
  </si>
  <si>
    <t>Kaimanu Salas (Lielbritānija)</t>
  </si>
  <si>
    <t>Kongo Dem. Republika</t>
  </si>
  <si>
    <t>Martinika (Francija)</t>
  </si>
  <si>
    <t>Puertoriko (ASV)</t>
  </si>
  <si>
    <t>Santome Un Prinsipi</t>
  </si>
  <si>
    <t>Seišelu Salas</t>
  </si>
  <si>
    <t>Amats</t>
  </si>
  <si>
    <t>Valdības loceklis:</t>
  </si>
  <si>
    <t>latvietis / latviete</t>
  </si>
  <si>
    <t>lietuvietis / lietuviete</t>
  </si>
  <si>
    <t>igaunis / igauniete</t>
  </si>
  <si>
    <t>amerikānis / amerikāniete</t>
  </si>
  <si>
    <t>austrālietis / austrāliete</t>
  </si>
  <si>
    <t>kanādietis / kanādiete</t>
  </si>
  <si>
    <t>anglis / angliete</t>
  </si>
  <si>
    <t>vācietis / vāciete</t>
  </si>
  <si>
    <t>zviedrs / zviedriete</t>
  </si>
  <si>
    <t>lībietis / lībiete</t>
  </si>
  <si>
    <t>armēnis / armēniete</t>
  </si>
  <si>
    <t>azerbaidžānis / azerbaidžāniete</t>
  </si>
  <si>
    <t>baltkrievs / baltkrieviete</t>
  </si>
  <si>
    <t>gruzīns / gruzīniete</t>
  </si>
  <si>
    <t>kazahs / kazahiete</t>
  </si>
  <si>
    <t>kirgīzs / kirgīziete</t>
  </si>
  <si>
    <t>krievs / krieviete</t>
  </si>
  <si>
    <t>moldāvs / moldāviete</t>
  </si>
  <si>
    <t>tadžiks / tadžikiete</t>
  </si>
  <si>
    <t>turkmēnis / turkmēniete</t>
  </si>
  <si>
    <t>ukrainis / ukrainiete</t>
  </si>
  <si>
    <t>uzbeks / uzbekiete</t>
  </si>
  <si>
    <t>albānis / albāniete</t>
  </si>
  <si>
    <t>austrietis / austriete</t>
  </si>
  <si>
    <t>bulgārs / bulgāriete</t>
  </si>
  <si>
    <t>čehs / čehiete</t>
  </si>
  <si>
    <t>dānis / dāniete</t>
  </si>
  <si>
    <t>francūzis / francūziete</t>
  </si>
  <si>
    <t>grieķis / grieķiete</t>
  </si>
  <si>
    <t>horvāts / horvātiete</t>
  </si>
  <si>
    <t>islandietis / islandiete</t>
  </si>
  <si>
    <t>itālis / itāliete</t>
  </si>
  <si>
    <t>īrs / īriete</t>
  </si>
  <si>
    <t>luksemburgietis / luksemburgiete</t>
  </si>
  <si>
    <t>maķedonietis / maķedoniete</t>
  </si>
  <si>
    <t>norvēģis / norvēģiete</t>
  </si>
  <si>
    <t>polis / poliete</t>
  </si>
  <si>
    <t>portugālis / portugāliete</t>
  </si>
  <si>
    <t>rumānis / rumāniete</t>
  </si>
  <si>
    <t>slovāks / slovākiete</t>
  </si>
  <si>
    <t>slovēnis / slovēniete</t>
  </si>
  <si>
    <t>soms / somiete</t>
  </si>
  <si>
    <t>spānis / spāniete</t>
  </si>
  <si>
    <t>šveicietis / šveiciete</t>
  </si>
  <si>
    <t>ungārs / ungāriete</t>
  </si>
  <si>
    <t>afgānis / afgāniete</t>
  </si>
  <si>
    <t>arābs / arābiete</t>
  </si>
  <si>
    <t>irākietis / irākiete</t>
  </si>
  <si>
    <t>ebrejs / ebrejiete</t>
  </si>
  <si>
    <t>japānis / japāniete</t>
  </si>
  <si>
    <t>korejietis / korejiete</t>
  </si>
  <si>
    <t>ķīnietis / ķīniete</t>
  </si>
  <si>
    <t>libānietis / libāniete</t>
  </si>
  <si>
    <t>malajietis / malajiete</t>
  </si>
  <si>
    <t>mongolis / mongoliete</t>
  </si>
  <si>
    <t>sīrietis / sīriete</t>
  </si>
  <si>
    <t>turks / turciete</t>
  </si>
  <si>
    <t>vjetnamietis / vjetnamiete</t>
  </si>
  <si>
    <t>argentīnietis / argentīniete</t>
  </si>
  <si>
    <t>bolīvietis / bolīviete</t>
  </si>
  <si>
    <t>brazīlietis / brazīliete</t>
  </si>
  <si>
    <t>čīlietis / čīliete</t>
  </si>
  <si>
    <t>ekvadorietis / ekvadoriete</t>
  </si>
  <si>
    <t>kolumbietis / kolumbiete</t>
  </si>
  <si>
    <t>kostarikietis / kostarikiete</t>
  </si>
  <si>
    <t>kubietis / kubiete</t>
  </si>
  <si>
    <t>meksikānis / meksikāniete</t>
  </si>
  <si>
    <t>peruānis / peruāniete</t>
  </si>
  <si>
    <t>urugvajietis / urugvajiete</t>
  </si>
  <si>
    <t>venecuēlietis / venecuēliete</t>
  </si>
  <si>
    <t>alžīrietis / alžīriete</t>
  </si>
  <si>
    <t>ēģiptietis / ēģiptiete</t>
  </si>
  <si>
    <t>lībijas arābs / lībijas arābiete</t>
  </si>
  <si>
    <t>tunisietis / tunisiete</t>
  </si>
  <si>
    <t>jaunzēlandietis / jaunzēlandiete</t>
  </si>
  <si>
    <t>abhāzs / abhāziete</t>
  </si>
  <si>
    <t>adigejietis / adigejiete</t>
  </si>
  <si>
    <t>afrikands / afrikande</t>
  </si>
  <si>
    <t>avārs / avāriete</t>
  </si>
  <si>
    <t>balkārs / balkāriete</t>
  </si>
  <si>
    <t>basks / baskiete</t>
  </si>
  <si>
    <t>baškīrs / baškīriete</t>
  </si>
  <si>
    <t>bretonis / bretoniete</t>
  </si>
  <si>
    <t>burjats / burjatiete</t>
  </si>
  <si>
    <t>čečens / čečeniete</t>
  </si>
  <si>
    <t>čerkess / čerkesiete</t>
  </si>
  <si>
    <t>čigāns / čigāniete</t>
  </si>
  <si>
    <t>čuvašs / čuvašiete</t>
  </si>
  <si>
    <t>dargins / darginiete</t>
  </si>
  <si>
    <t>elzasietis / elzasiete</t>
  </si>
  <si>
    <t>flāms / flāmiete</t>
  </si>
  <si>
    <t>gagauzs / gagauziete</t>
  </si>
  <si>
    <t>galisietis / galisiete</t>
  </si>
  <si>
    <t>holandietis / holandiete</t>
  </si>
  <si>
    <t>ingušs / ingušiete</t>
  </si>
  <si>
    <t>jakuts / jakutiete</t>
  </si>
  <si>
    <t>kabardietis / kabardiete</t>
  </si>
  <si>
    <t>kalmiks / kalmikiete</t>
  </si>
  <si>
    <t>karakalpaks / karakalpakiete</t>
  </si>
  <si>
    <t>karačajietis / karačajiete</t>
  </si>
  <si>
    <t>karēlis / karēliete</t>
  </si>
  <si>
    <t>katalānis / katalāniete</t>
  </si>
  <si>
    <t>komietis / komiete</t>
  </si>
  <si>
    <t>krimas tatārs / krimas tatāriete</t>
  </si>
  <si>
    <t>kumiks / kumikiete</t>
  </si>
  <si>
    <t>kurds / kurdiete</t>
  </si>
  <si>
    <t>laks / lakiete</t>
  </si>
  <si>
    <t>lezgīns / lezgīniete</t>
  </si>
  <si>
    <t>marietis / mariete</t>
  </si>
  <si>
    <t>melnkalnietis / melnkalniete</t>
  </si>
  <si>
    <t>mordvietis / mordviete</t>
  </si>
  <si>
    <t>bosnietis / bosniete</t>
  </si>
  <si>
    <t>osetīns / osetīniete</t>
  </si>
  <si>
    <t>retoromānis / retoromāniete</t>
  </si>
  <si>
    <t>serbs / serbiete</t>
  </si>
  <si>
    <t>skots / skotiete</t>
  </si>
  <si>
    <t>tatārs / tatāriete</t>
  </si>
  <si>
    <t>tuvietis / tuviete</t>
  </si>
  <si>
    <t>udmurts / udmurtiete</t>
  </si>
  <si>
    <t>valonis / valoniete</t>
  </si>
  <si>
    <t>velsietis / velsiete</t>
  </si>
  <si>
    <t>aguls / aguliete</t>
  </si>
  <si>
    <t>altajietis / altajiete</t>
  </si>
  <si>
    <t>asīrietis / asīriete</t>
  </si>
  <si>
    <t>bengālis / bengāliete</t>
  </si>
  <si>
    <t>cahurs / cahuriete</t>
  </si>
  <si>
    <t>fērietis / fēriete</t>
  </si>
  <si>
    <t>hakasietis / hakasiete</t>
  </si>
  <si>
    <t>hants / hantiete</t>
  </si>
  <si>
    <t>ižors / ižoriete</t>
  </si>
  <si>
    <t>komietis permietis / komiete permiete</t>
  </si>
  <si>
    <t>šors / šoriete</t>
  </si>
  <si>
    <t>tats / tatiete</t>
  </si>
  <si>
    <t>uigurs / uiguriete</t>
  </si>
  <si>
    <t>vepss / vepsiete</t>
  </si>
  <si>
    <t>evenks / evenkiete</t>
  </si>
  <si>
    <t>ņencs / ņenciete</t>
  </si>
  <si>
    <t>nogajs / nogajiete</t>
  </si>
  <si>
    <t>singālis / singāliete</t>
  </si>
  <si>
    <t>abāzs / abāziete</t>
  </si>
  <si>
    <t>dungans / dunganiete</t>
  </si>
  <si>
    <t>halhs / halhiete</t>
  </si>
  <si>
    <t>karaīms / karaīmiete</t>
  </si>
  <si>
    <t>korjaks / korjakiete</t>
  </si>
  <si>
    <t>laosietis / laosiete</t>
  </si>
  <si>
    <t>manss / mansiete</t>
  </si>
  <si>
    <t>panamietis / panamiete</t>
  </si>
  <si>
    <t>rutuls / rutuliete</t>
  </si>
  <si>
    <t>persietis / persiete</t>
  </si>
  <si>
    <t>sāms / sāmiete</t>
  </si>
  <si>
    <t>salvadorietis / salvadoriete</t>
  </si>
  <si>
    <t>selkups / selkupiete</t>
  </si>
  <si>
    <t>tabasarans / tabasaraniete</t>
  </si>
  <si>
    <t>uds / udiete</t>
  </si>
  <si>
    <t>čukčs / čukčiete</t>
  </si>
  <si>
    <t>moss / mosiete</t>
  </si>
  <si>
    <t>beninietis / beniniete</t>
  </si>
  <si>
    <t>nagaibaks / nagaibakiete</t>
  </si>
  <si>
    <t>malagass / malagasiete</t>
  </si>
  <si>
    <t>irānis / irāniete</t>
  </si>
  <si>
    <t>teleuts / teleutiete</t>
  </si>
  <si>
    <t>hindustānis / hindustāniete</t>
  </si>
  <si>
    <t>jezīds / jezīdiete</t>
  </si>
  <si>
    <t>farss / farsiete</t>
  </si>
  <si>
    <t>hauss / hausiete</t>
  </si>
  <si>
    <t>krimčaks / krimčakiete</t>
  </si>
  <si>
    <t>indietis / indiete</t>
  </si>
  <si>
    <t>kands / kandiete</t>
  </si>
  <si>
    <t>tališs / tališiete</t>
  </si>
  <si>
    <t>nūbietis / nūbiete</t>
  </si>
  <si>
    <t>dolgāns / dolgāniete</t>
  </si>
  <si>
    <t>evens / eveniete</t>
  </si>
  <si>
    <t>beludžs / beludžiete</t>
  </si>
  <si>
    <t>udehs / udehiete</t>
  </si>
  <si>
    <t>nanajs / nanajiete</t>
  </si>
  <si>
    <t>adžārs / adžāriete</t>
  </si>
  <si>
    <t>sinds / sindiete</t>
  </si>
  <si>
    <t>lazs / laziete</t>
  </si>
  <si>
    <t>pandžabietis / pandžabiete</t>
  </si>
  <si>
    <t>marokānis / marokāniete</t>
  </si>
  <si>
    <t>maltietis / maltiete</t>
  </si>
  <si>
    <t>nepālietis / nepāliete</t>
  </si>
  <si>
    <t>kostarikānis / kostarikāniete</t>
  </si>
  <si>
    <t>kurds jezīds / kurdiete jezīdiete</t>
  </si>
  <si>
    <t>nigērietis / nigēriete</t>
  </si>
  <si>
    <t>puštuns / puštuniete</t>
  </si>
  <si>
    <t>hazārs / hazāriete</t>
  </si>
  <si>
    <t>bakongs / bakongiete</t>
  </si>
  <si>
    <t>oroms / oromiete</t>
  </si>
  <si>
    <t>amhars / amhariete</t>
  </si>
  <si>
    <t>palestīnas arābs / palestīnas arābiete</t>
  </si>
  <si>
    <t>berbers / berberiete</t>
  </si>
  <si>
    <t>tuaregs / tuaregiete</t>
  </si>
  <si>
    <t>jorubs / jorubiete</t>
  </si>
  <si>
    <t>igbo / igbo</t>
  </si>
  <si>
    <t>hutu / hutu</t>
  </si>
  <si>
    <t>tutsi / tutsi</t>
  </si>
  <si>
    <t>dinks / dinkiete</t>
  </si>
  <si>
    <t>tamils / tamiliete</t>
  </si>
  <si>
    <t>aimaks / aimakiete</t>
  </si>
  <si>
    <t>neizvēlēta / neizvēlēta</t>
  </si>
  <si>
    <t>nezināma / nezināma</t>
  </si>
  <si>
    <t>Izglītība:</t>
  </si>
  <si>
    <t>Ir Latvijas pilsonis:</t>
  </si>
  <si>
    <t>Antigva un Barbuda</t>
  </si>
  <si>
    <t>Bahamu salas</t>
  </si>
  <si>
    <t>Bosnija un Hercegovina</t>
  </si>
  <si>
    <t>Komoru salas</t>
  </si>
  <si>
    <t>Kongo Demokrātiskā Republika</t>
  </si>
  <si>
    <t>Māršala salas</t>
  </si>
  <si>
    <t>Mikronēzija</t>
  </si>
  <si>
    <t>Melnkalne</t>
  </si>
  <si>
    <t>Mjanma</t>
  </si>
  <si>
    <t>Ziemeļmaķedonija</t>
  </si>
  <si>
    <t>Sentkitsa un Nevisa</t>
  </si>
  <si>
    <t>Sentlūsija</t>
  </si>
  <si>
    <t>Sentvinsenta un Grenadīnas</t>
  </si>
  <si>
    <t>Santome un Prinsipi</t>
  </si>
  <si>
    <t>Serbija</t>
  </si>
  <si>
    <t>Seišelu salas</t>
  </si>
  <si>
    <t>Solomonu salas</t>
  </si>
  <si>
    <t>Somālija</t>
  </si>
  <si>
    <t>Dienvidāfrika</t>
  </si>
  <si>
    <t>Dienvidsudāna</t>
  </si>
  <si>
    <t>Šrilanka</t>
  </si>
  <si>
    <t>Sudāna</t>
  </si>
  <si>
    <t>Surinama</t>
  </si>
  <si>
    <t>Šveice</t>
  </si>
  <si>
    <t>Tadžikistāna</t>
  </si>
  <si>
    <t>Tanzānija</t>
  </si>
  <si>
    <t>Taizeme</t>
  </si>
  <si>
    <t>Austrumtimora</t>
  </si>
  <si>
    <t>Togo</t>
  </si>
  <si>
    <t>Tonga</t>
  </si>
  <si>
    <t>Trinidāda un Tobāgo</t>
  </si>
  <si>
    <t>Tunisija</t>
  </si>
  <si>
    <t>Turcija</t>
  </si>
  <si>
    <t>Turkmenistāna</t>
  </si>
  <si>
    <t>Tuvalu</t>
  </si>
  <si>
    <t>Uganda</t>
  </si>
  <si>
    <t>Ukraina</t>
  </si>
  <si>
    <t>Apvienotā Karaliste</t>
  </si>
  <si>
    <t>Urugvaja</t>
  </si>
  <si>
    <t>Uzbekistāna</t>
  </si>
  <si>
    <t>Vanuatu</t>
  </si>
  <si>
    <t>Vatikāns</t>
  </si>
  <si>
    <t>Venecuēla</t>
  </si>
  <si>
    <t>Vjetnama</t>
  </si>
  <si>
    <t>Zambija</t>
  </si>
  <si>
    <t>Zimbabve</t>
  </si>
  <si>
    <t>Viens e-pasts</t>
  </si>
  <si>
    <t>Izglītības iestāde
 (ievadāma latviski)</t>
  </si>
  <si>
    <t>kādas izglītības iestādes beidzis (kurā gadā, kādā specialitātē vai programmā),</t>
  </si>
  <si>
    <t>Balstoties uz Pašvaldības domes vēlēšanu likuma 17.pantu 3.apakšpunkta f punktu</t>
  </si>
  <si>
    <t>Izvēlne, obligāts lauks, ja ir izvēlēts kaut viens amatpersonas statuss</t>
  </si>
  <si>
    <t>Pašvaldības domes vēlēšanas 2025</t>
  </si>
  <si>
    <t>Datuma formāts: dd.mm.gggg</t>
  </si>
  <si>
    <t>Augstākā iegūtā izglītības pakāpe:</t>
  </si>
  <si>
    <t>Atbilstu Pašvaldības domes vēlēšanu likuma 8. panta prasībām un uz mani neattiecas šā likuma 9. pantā minētie ierobežojumi:</t>
  </si>
  <si>
    <t>Ievēlēšanas gadījumā mēneša laikā izbeigšu attiecīgā amata (dienesta) pildīšanu</t>
  </si>
  <si>
    <t>Apliecinu, ka Eiropas Savienības dalībvalstī, kuras pilsonis esmu, man nav ar tiesas spriedumu liegtas tiesības kandidēt un tikt ievēlētam:</t>
  </si>
  <si>
    <t>Jāievada vērtība, ja ir norādīts, ka nestrādā</t>
  </si>
  <si>
    <t>Darbavietas un ieņemamie amati (Jāievada vērtība, ja ir norādīts, ka strādā):</t>
  </si>
  <si>
    <t>Ārvalsts pilsonība:</t>
  </si>
  <si>
    <t>Dzīvesvietas Latvijā nav</t>
  </si>
  <si>
    <t>Deklarēta dzīvesvieta</t>
  </si>
  <si>
    <t>Deklarēta dzīvesvieta, darbavieta</t>
  </si>
  <si>
    <t>Deklarēta dzīvesvieta, nekustamais īpašums</t>
  </si>
  <si>
    <t>Darbavieta, nekustamais īpašums</t>
  </si>
  <si>
    <t>Deklarēta dzīvesvieta, darbavieta, nekustamais īpašums</t>
  </si>
  <si>
    <t>Kurā gadā pabeigta</t>
  </si>
  <si>
    <t>Specialitāte vai programma</t>
  </si>
  <si>
    <t>Esmu/neesmu sadarbojies ar PSRS, Latvijas PSR vai ārvalstu valsts drošības dienestiem, izlūkdienestiem vai pretizlūkošanas dienestiem kā šo dienestu ārštata darbinieks, aģents, rezidents vai konspiratīvā dzīvokļa turētājs:</t>
  </si>
  <si>
    <t>Esmu</t>
  </si>
  <si>
    <t>Neesmu</t>
  </si>
  <si>
    <t>010100-10198</t>
  </si>
  <si>
    <t>Jānis</t>
  </si>
  <si>
    <t>Kociņš</t>
  </si>
  <si>
    <t>01.01.2000</t>
  </si>
  <si>
    <t>dzimtā - brīvi pārvaldu</t>
  </si>
  <si>
    <t>paraugs@epasts.lv</t>
  </si>
  <si>
    <t>AS "Latvijas metālapstrāde"</t>
  </si>
  <si>
    <t>valdes loceklis</t>
  </si>
  <si>
    <t>Partija "Paraugs visiem"</t>
  </si>
  <si>
    <t>sekretārs</t>
  </si>
  <si>
    <t>Rīgas Politehniskais institūts</t>
  </si>
  <si>
    <t>mehānika un mašīnbūve</t>
  </si>
  <si>
    <t>Rīgas Tehniskā universitāte</t>
  </si>
  <si>
    <t>Izvēlne, ja ir ārvalsts pilsonība</t>
  </si>
  <si>
    <t>Izvēlne, obligāts lauks, ja ir citas Eiropas Savienības dalībvalsts pilsonis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</si>
</sst>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 tint="0.249977111117893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8"/>
      <color theme="1"/>
      <name val="Segoe UI"/>
      <family val="2"/>
      <charset val="186"/>
    </font>
    <font>
      <sz val="11"/>
      <color theme="0"/>
      <name val="Arial"/>
      <family val="2"/>
      <charset val="186"/>
    </font>
    <font>
      <sz val="10"/>
      <color theme="1" tint="0.249977111117893"/>
      <name val="Arial"/>
      <family val="2"/>
    </font>
    <font>
      <b/>
      <sz val="12"/>
      <color theme="0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 tint="0.249977111117893"/>
      <name val="Arial"/>
      <family val="2"/>
      <charset val="186"/>
    </font>
    <font>
      <sz val="10"/>
      <color theme="1" tint="0.249977111117893"/>
      <name val="Arial"/>
      <family val="2"/>
      <charset val="186"/>
    </font>
    <font>
      <b/>
      <sz val="11"/>
      <color theme="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3" fillId="0" borderId="0" applyNumberFormat="0" applyFill="0" applyBorder="0" applyAlignment="0" applyProtection="0"/>
  </cellStyleXfs>
  <cellXfs count="86">
    <xf numFmtId="0" fontId="0" fillId="0" borderId="0" xfId="0"/>
    <xf numFmtId="0" fontId="13" fillId="0" borderId="0" xfId="0" applyFont="1" applyAlignment="1">
      <alignment horizontal="left" vertical="center" wrapText="1" indent="1"/>
    </xf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16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13" fillId="0" borderId="0" xfId="0" applyFont="1"/>
    <xf numFmtId="49" fontId="3" fillId="0" borderId="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0" xfId="0" applyFont="1"/>
    <xf numFmtId="0" fontId="4" fillId="0" borderId="0" xfId="0" applyFont="1"/>
    <xf numFmtId="0" fontId="6" fillId="0" borderId="0" xfId="1" applyFont="1" applyAlignment="1">
      <alignment horizontal="right"/>
    </xf>
    <xf numFmtId="0" fontId="3" fillId="0" borderId="7" xfId="0" applyFont="1" applyBorder="1"/>
    <xf numFmtId="0" fontId="7" fillId="0" borderId="5" xfId="1" applyFont="1" applyBorder="1"/>
    <xf numFmtId="0" fontId="11" fillId="2" borderId="2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 vertical="center"/>
    </xf>
    <xf numFmtId="0" fontId="9" fillId="0" borderId="4" xfId="1" applyFont="1" applyBorder="1" applyAlignment="1">
      <alignment vertical="top" wrapText="1"/>
    </xf>
    <xf numFmtId="0" fontId="10" fillId="2" borderId="10" xfId="1" applyFont="1" applyFill="1" applyBorder="1" applyAlignment="1">
      <alignment horizontal="right" wrapText="1"/>
    </xf>
    <xf numFmtId="0" fontId="9" fillId="0" borderId="1" xfId="1" applyFont="1" applyBorder="1" applyAlignment="1">
      <alignment vertical="top" wrapText="1"/>
    </xf>
    <xf numFmtId="0" fontId="3" fillId="0" borderId="10" xfId="0" applyFont="1" applyBorder="1" applyAlignment="1">
      <alignment horizontal="center" vertical="center"/>
    </xf>
    <xf numFmtId="0" fontId="5" fillId="0" borderId="1" xfId="1" applyFont="1" applyBorder="1" applyAlignment="1">
      <alignment vertical="top" wrapText="1"/>
    </xf>
    <xf numFmtId="0" fontId="10" fillId="2" borderId="10" xfId="1" applyFont="1" applyFill="1" applyBorder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10" fillId="2" borderId="11" xfId="1" applyFont="1" applyFill="1" applyBorder="1" applyAlignment="1">
      <alignment horizontal="right" vertical="top" wrapText="1"/>
    </xf>
    <xf numFmtId="0" fontId="9" fillId="0" borderId="9" xfId="1" applyFont="1" applyBorder="1" applyAlignment="1">
      <alignment vertical="top" wrapText="1"/>
    </xf>
    <xf numFmtId="0" fontId="3" fillId="0" borderId="11" xfId="0" applyFont="1" applyBorder="1" applyAlignment="1">
      <alignment horizontal="center" vertical="center"/>
    </xf>
    <xf numFmtId="0" fontId="10" fillId="0" borderId="0" xfId="1" applyFont="1" applyAlignment="1">
      <alignment horizontal="right" vertical="top" wrapText="1"/>
    </xf>
    <xf numFmtId="0" fontId="6" fillId="0" borderId="0" xfId="1" applyFont="1"/>
    <xf numFmtId="0" fontId="11" fillId="2" borderId="18" xfId="1" applyFont="1" applyFill="1" applyBorder="1" applyAlignment="1">
      <alignment horizontal="center"/>
    </xf>
    <xf numFmtId="0" fontId="11" fillId="2" borderId="19" xfId="1" applyFont="1" applyFill="1" applyBorder="1" applyAlignment="1">
      <alignment horizontal="center"/>
    </xf>
    <xf numFmtId="0" fontId="14" fillId="4" borderId="20" xfId="0" applyFont="1" applyFill="1" applyBorder="1" applyAlignment="1">
      <alignment horizontal="right"/>
    </xf>
    <xf numFmtId="0" fontId="14" fillId="4" borderId="21" xfId="0" applyFont="1" applyFill="1" applyBorder="1" applyAlignment="1">
      <alignment horizontal="right"/>
    </xf>
    <xf numFmtId="0" fontId="14" fillId="4" borderId="17" xfId="0" applyFont="1" applyFill="1" applyBorder="1" applyAlignment="1">
      <alignment horizontal="right"/>
    </xf>
    <xf numFmtId="0" fontId="11" fillId="2" borderId="14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 wrapText="1"/>
    </xf>
    <xf numFmtId="0" fontId="8" fillId="0" borderId="3" xfId="1" applyFont="1" applyBorder="1"/>
    <xf numFmtId="0" fontId="5" fillId="0" borderId="0" xfId="1" applyFont="1"/>
    <xf numFmtId="0" fontId="3" fillId="0" borderId="16" xfId="0" applyFont="1" applyBorder="1" applyAlignment="1" applyProtection="1">
      <alignment vertical="top"/>
      <protection locked="0"/>
    </xf>
    <xf numFmtId="0" fontId="16" fillId="2" borderId="2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/>
    </xf>
    <xf numFmtId="0" fontId="17" fillId="0" borderId="5" xfId="1" applyFont="1" applyBorder="1"/>
    <xf numFmtId="0" fontId="16" fillId="2" borderId="15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right" vertical="top" wrapText="1"/>
    </xf>
    <xf numFmtId="0" fontId="18" fillId="0" borderId="1" xfId="1" applyFont="1" applyBorder="1" applyAlignment="1">
      <alignment vertical="top" wrapText="1"/>
    </xf>
    <xf numFmtId="0" fontId="14" fillId="2" borderId="11" xfId="1" applyFont="1" applyFill="1" applyBorder="1" applyAlignment="1">
      <alignment horizontal="right" vertical="top" wrapText="1"/>
    </xf>
    <xf numFmtId="0" fontId="19" fillId="0" borderId="9" xfId="0" applyFont="1" applyBorder="1" applyAlignment="1">
      <alignment horizontal="left" vertical="top" wrapText="1"/>
    </xf>
    <xf numFmtId="0" fontId="20" fillId="0" borderId="13" xfId="1" applyFont="1" applyBorder="1" applyAlignment="1">
      <alignment horizontal="center" vertical="center"/>
    </xf>
    <xf numFmtId="0" fontId="3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25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21" fillId="0" borderId="6" xfId="0" applyFont="1" applyBorder="1" applyAlignment="1" applyProtection="1">
      <alignment horizontal="left"/>
      <protection locked="0"/>
    </xf>
    <xf numFmtId="0" fontId="20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top"/>
    </xf>
    <xf numFmtId="0" fontId="22" fillId="2" borderId="2" xfId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right"/>
    </xf>
    <xf numFmtId="0" fontId="14" fillId="3" borderId="9" xfId="0" applyFont="1" applyFill="1" applyBorder="1" applyAlignment="1">
      <alignment horizontal="right" vertical="center" wrapText="1"/>
    </xf>
    <xf numFmtId="0" fontId="9" fillId="0" borderId="29" xfId="1" applyFont="1" applyBorder="1" applyAlignment="1">
      <alignment vertical="top" wrapText="1"/>
    </xf>
    <xf numFmtId="0" fontId="14" fillId="3" borderId="29" xfId="0" applyFont="1" applyFill="1" applyBorder="1" applyAlignment="1">
      <alignment horizontal="right" vertical="center" wrapText="1"/>
    </xf>
    <xf numFmtId="0" fontId="3" fillId="0" borderId="29" xfId="0" applyFont="1" applyBorder="1" applyAlignment="1" applyProtection="1">
      <alignment horizontal="left" vertical="center"/>
      <protection locked="0"/>
    </xf>
    <xf numFmtId="0" fontId="23" fillId="0" borderId="16" xfId="3" applyBorder="1" applyProtection="1">
      <protection locked="0"/>
    </xf>
    <xf numFmtId="0" fontId="12" fillId="0" borderId="0" xfId="1" applyFont="1" applyAlignment="1">
      <alignment horizontal="center"/>
    </xf>
    <xf numFmtId="0" fontId="14" fillId="2" borderId="22" xfId="1" applyFont="1" applyFill="1" applyBorder="1" applyAlignment="1">
      <alignment horizontal="right" vertical="top" wrapText="1"/>
    </xf>
    <xf numFmtId="0" fontId="14" fillId="2" borderId="23" xfId="1" applyFont="1" applyFill="1" applyBorder="1" applyAlignment="1">
      <alignment horizontal="right" vertical="top" wrapText="1"/>
    </xf>
    <xf numFmtId="0" fontId="14" fillId="2" borderId="5" xfId="1" applyFont="1" applyFill="1" applyBorder="1" applyAlignment="1">
      <alignment horizontal="right" vertical="top" wrapText="1"/>
    </xf>
  </cellXfs>
  <cellStyles count="4">
    <cellStyle name="Hipersaite" xfId="3" builtinId="8"/>
    <cellStyle name="Normal 2" xfId="1" xr:uid="{00000000-0005-0000-0000-00002F000000}"/>
    <cellStyle name="Normal 2 2" xfId="2" xr:uid="{00000000-0005-0000-0000-00002F000000}"/>
    <cellStyle name="Parasts" xfId="0" builtinId="0"/>
  </cellStyles>
  <dxfs count="46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raugs@epasts.lv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51"/>
  <sheetViews>
    <sheetView showGridLines="0" tabSelected="1" topLeftCell="A37" zoomScale="85" zoomScaleNormal="85" workbookViewId="0">
      <selection activeCell="E41" sqref="E41"/>
    </sheetView>
  </sheetViews>
  <sheetFormatPr defaultColWidth="8.7109375" defaultRowHeight="14.25" x14ac:dyDescent="0.2"/>
  <cols>
    <col min="1" max="1" width="39.140625" style="14" customWidth="1"/>
    <col min="2" max="2" width="64.140625" style="14" customWidth="1"/>
    <col min="3" max="3" width="64.85546875" style="14" customWidth="1"/>
    <col min="4" max="4" width="25" style="14" customWidth="1"/>
    <col min="5" max="5" width="19.85546875" style="14" customWidth="1"/>
    <col min="6" max="16384" width="8.7109375" style="14"/>
  </cols>
  <sheetData>
    <row r="1" spans="1:4" ht="15" x14ac:dyDescent="0.25">
      <c r="A1"/>
    </row>
    <row r="2" spans="1:4" ht="18" x14ac:dyDescent="0.25">
      <c r="A2" s="15" t="s">
        <v>593</v>
      </c>
    </row>
    <row r="4" spans="1:4" ht="18" x14ac:dyDescent="0.25">
      <c r="A4" s="82" t="s">
        <v>1</v>
      </c>
      <c r="B4" s="82"/>
    </row>
    <row r="6" spans="1:4" ht="15.75" thickBot="1" x14ac:dyDescent="0.3">
      <c r="A6" s="16" t="s">
        <v>0</v>
      </c>
      <c r="B6" s="65"/>
    </row>
    <row r="7" spans="1:4" ht="15.75" thickTop="1" thickBot="1" x14ac:dyDescent="0.25">
      <c r="B7" s="17"/>
    </row>
    <row r="8" spans="1:4" ht="17.25" thickTop="1" thickBot="1" x14ac:dyDescent="0.3">
      <c r="A8" s="18"/>
      <c r="B8" s="19" t="s">
        <v>2</v>
      </c>
      <c r="C8" s="19" t="s">
        <v>3</v>
      </c>
      <c r="D8" s="20" t="s">
        <v>4</v>
      </c>
    </row>
    <row r="9" spans="1:4" ht="29.25" thickTop="1" x14ac:dyDescent="0.2">
      <c r="A9" s="22" t="s">
        <v>8</v>
      </c>
      <c r="B9" s="10"/>
      <c r="C9" s="23" t="s">
        <v>12</v>
      </c>
      <c r="D9" s="24" t="str">
        <f>IF(B9="", "Obligāts lauks", IF(LEFT(B9, 2)="32", "", IF(AND(LEN(B9)=12, ISNUMBER(SEARCH("-", B9))), "OK", "Neatbilst formātam")))</f>
        <v>Obligāts lauks</v>
      </c>
    </row>
    <row r="10" spans="1:4" ht="15" x14ac:dyDescent="0.25">
      <c r="A10" s="22" t="s">
        <v>158</v>
      </c>
      <c r="B10" s="70"/>
      <c r="C10" s="25"/>
      <c r="D10" s="24" t="str">
        <f>IF(B10="", "Obligāts lauks", "OK")</f>
        <v>Obligāts lauks</v>
      </c>
    </row>
    <row r="11" spans="1:4" ht="15" x14ac:dyDescent="0.25">
      <c r="A11" s="22" t="s">
        <v>5</v>
      </c>
      <c r="B11" s="70"/>
      <c r="C11" s="23"/>
      <c r="D11" s="24" t="str">
        <f>IF(B11="", "Obligāts lauks", "OK")</f>
        <v>Obligāts lauks</v>
      </c>
    </row>
    <row r="12" spans="1:4" x14ac:dyDescent="0.2">
      <c r="A12" s="22" t="s">
        <v>6</v>
      </c>
      <c r="B12" s="10"/>
      <c r="C12" s="23" t="s">
        <v>594</v>
      </c>
      <c r="D12" s="24" t="str">
        <f>IF(B12="", "Obligāts lauks", IF(AND(LEN(B12)=10, MID(B12,3,1)=".", MID(B12,6,1)=".", ISNUMBER(DATE(VALUE(RIGHT(B12,4)), VALUE(MID(B12,4,2)), VALUE(LEFT(B12,2))))), "OK", "Neatbilst formātam"))</f>
        <v>Obligāts lauks</v>
      </c>
    </row>
    <row r="13" spans="1:4" x14ac:dyDescent="0.2">
      <c r="A13" s="22" t="s">
        <v>7</v>
      </c>
      <c r="B13" s="11"/>
      <c r="C13" s="23" t="s">
        <v>11</v>
      </c>
      <c r="D13" s="24" t="str">
        <f>IF(B13="", "Obligāts lauks", "OK")</f>
        <v>Obligāts lauks</v>
      </c>
    </row>
    <row r="14" spans="1:4" x14ac:dyDescent="0.2">
      <c r="A14" s="22" t="s">
        <v>9</v>
      </c>
      <c r="B14" s="11"/>
      <c r="C14" s="23" t="s">
        <v>11</v>
      </c>
      <c r="D14" s="24"/>
    </row>
    <row r="15" spans="1:4" x14ac:dyDescent="0.2">
      <c r="A15" s="22" t="s">
        <v>541</v>
      </c>
      <c r="B15" s="6"/>
      <c r="C15" s="23" t="s">
        <v>11</v>
      </c>
      <c r="D15" s="24" t="str">
        <f>IF(B15="", "Obligāts lauks", "OK")</f>
        <v>Obligāts lauks</v>
      </c>
    </row>
    <row r="16" spans="1:4" x14ac:dyDescent="0.2">
      <c r="A16" s="22" t="s">
        <v>601</v>
      </c>
      <c r="B16" s="11"/>
      <c r="C16" s="23" t="s">
        <v>626</v>
      </c>
      <c r="D16" s="24"/>
    </row>
    <row r="17" spans="1:5" x14ac:dyDescent="0.2">
      <c r="A17" s="26" t="s">
        <v>13</v>
      </c>
      <c r="B17" s="11"/>
      <c r="C17" s="23" t="s">
        <v>11</v>
      </c>
      <c r="D17" s="24" t="str">
        <f>IF(B17="", "Obligāts lauks", "OK")</f>
        <v>Obligāts lauks</v>
      </c>
    </row>
    <row r="18" spans="1:5" x14ac:dyDescent="0.2">
      <c r="A18" s="26" t="s">
        <v>595</v>
      </c>
      <c r="B18" s="5"/>
      <c r="C18" s="23" t="s">
        <v>11</v>
      </c>
      <c r="D18" s="24" t="str">
        <f>IF(B18="", "Obligāts lauks", "OK")</f>
        <v>Obligāts lauks</v>
      </c>
    </row>
    <row r="19" spans="1:5" ht="32.450000000000003" customHeight="1" x14ac:dyDescent="0.2">
      <c r="A19" s="26" t="s">
        <v>10</v>
      </c>
      <c r="B19" s="5"/>
      <c r="C19" s="27"/>
      <c r="D19" s="24" t="str">
        <f>IF(B19="", "Obligāts lauks", "OK")</f>
        <v>Obligāts lauks</v>
      </c>
    </row>
    <row r="20" spans="1:5" x14ac:dyDescent="0.2">
      <c r="A20" s="26" t="s">
        <v>160</v>
      </c>
      <c r="B20" s="12"/>
      <c r="C20" s="23" t="s">
        <v>11</v>
      </c>
      <c r="D20" s="24" t="str">
        <f>IF(B20="", "Obligāts lauks", "OK")</f>
        <v>Obligāts lauks</v>
      </c>
    </row>
    <row r="21" spans="1:5" ht="15" thickBot="1" x14ac:dyDescent="0.25">
      <c r="A21" s="28" t="s">
        <v>159</v>
      </c>
      <c r="B21" s="4"/>
      <c r="C21" s="29" t="s">
        <v>588</v>
      </c>
      <c r="D21" s="30"/>
    </row>
    <row r="22" spans="1:5" ht="15" thickTop="1" x14ac:dyDescent="0.2">
      <c r="A22" s="31"/>
    </row>
    <row r="23" spans="1:5" ht="15" x14ac:dyDescent="0.25">
      <c r="A23" s="32" t="s">
        <v>145</v>
      </c>
    </row>
    <row r="24" spans="1:5" ht="15" thickBot="1" x14ac:dyDescent="0.25"/>
    <row r="25" spans="1:5" ht="17.25" thickTop="1" thickBot="1" x14ac:dyDescent="0.3">
      <c r="A25" s="75" t="s">
        <v>154</v>
      </c>
      <c r="B25" s="33" t="s">
        <v>2</v>
      </c>
      <c r="C25" s="34" t="s">
        <v>3</v>
      </c>
      <c r="D25" s="69" t="s">
        <v>4</v>
      </c>
      <c r="E25" s="66"/>
    </row>
    <row r="26" spans="1:5" ht="15" thickTop="1" x14ac:dyDescent="0.2">
      <c r="A26" s="35" t="s">
        <v>153</v>
      </c>
      <c r="B26" s="6"/>
      <c r="C26" s="21" t="s">
        <v>11</v>
      </c>
      <c r="D26" s="68" t="str">
        <f>IF(B26="", "Obligāts lauks", "OK")</f>
        <v>Obligāts lauks</v>
      </c>
    </row>
    <row r="27" spans="1:5" x14ac:dyDescent="0.2">
      <c r="A27" s="36" t="s">
        <v>149</v>
      </c>
      <c r="B27" s="7"/>
      <c r="C27" s="23" t="s">
        <v>11</v>
      </c>
      <c r="D27" s="24" t="str">
        <f>IF(B27="", "Obligāts lauks", "OK")</f>
        <v>Obligāts lauks</v>
      </c>
    </row>
    <row r="28" spans="1:5" x14ac:dyDescent="0.2">
      <c r="A28" s="36" t="s">
        <v>337</v>
      </c>
      <c r="B28" s="7"/>
      <c r="C28" s="23" t="s">
        <v>11</v>
      </c>
      <c r="D28" s="24" t="str">
        <f>IF(B28="", "Obligāts lauks", "OK")</f>
        <v>Obligāts lauks</v>
      </c>
    </row>
    <row r="29" spans="1:5" x14ac:dyDescent="0.2">
      <c r="A29" s="36" t="s">
        <v>148</v>
      </c>
      <c r="B29" s="7"/>
      <c r="C29" s="23" t="s">
        <v>11</v>
      </c>
      <c r="D29" s="24" t="str">
        <f t="shared" ref="D29:D34" si="0">IF(B29="", "Obligāts lauks", "OK")</f>
        <v>Obligāts lauks</v>
      </c>
    </row>
    <row r="30" spans="1:5" x14ac:dyDescent="0.2">
      <c r="A30" s="36" t="s">
        <v>150</v>
      </c>
      <c r="B30" s="7"/>
      <c r="C30" s="23" t="s">
        <v>11</v>
      </c>
      <c r="D30" s="24" t="str">
        <f t="shared" si="0"/>
        <v>Obligāts lauks</v>
      </c>
    </row>
    <row r="31" spans="1:5" x14ac:dyDescent="0.2">
      <c r="A31" s="36" t="s">
        <v>152</v>
      </c>
      <c r="B31" s="7"/>
      <c r="C31" s="23" t="s">
        <v>11</v>
      </c>
      <c r="D31" s="24" t="str">
        <f t="shared" si="0"/>
        <v>Obligāts lauks</v>
      </c>
    </row>
    <row r="32" spans="1:5" x14ac:dyDescent="0.2">
      <c r="A32" s="36" t="s">
        <v>151</v>
      </c>
      <c r="B32" s="7"/>
      <c r="C32" s="23" t="s">
        <v>11</v>
      </c>
      <c r="D32" s="24" t="str">
        <f t="shared" si="0"/>
        <v>Obligāts lauks</v>
      </c>
    </row>
    <row r="33" spans="1:5" x14ac:dyDescent="0.2">
      <c r="A33" s="76" t="s">
        <v>147</v>
      </c>
      <c r="B33" s="7"/>
      <c r="C33" s="23" t="s">
        <v>11</v>
      </c>
      <c r="D33" s="24" t="str">
        <f t="shared" si="0"/>
        <v>Obligāts lauks</v>
      </c>
    </row>
    <row r="34" spans="1:5" ht="15" thickBot="1" x14ac:dyDescent="0.25">
      <c r="A34" s="37" t="s">
        <v>146</v>
      </c>
      <c r="B34" s="8"/>
      <c r="C34" s="29" t="s">
        <v>11</v>
      </c>
      <c r="D34" s="30" t="str">
        <f t="shared" si="0"/>
        <v>Obligāts lauks</v>
      </c>
    </row>
    <row r="35" spans="1:5" ht="15" thickTop="1" x14ac:dyDescent="0.2"/>
    <row r="36" spans="1:5" ht="15" thickBot="1" x14ac:dyDescent="0.25"/>
    <row r="37" spans="1:5" ht="17.25" thickTop="1" thickBot="1" x14ac:dyDescent="0.3">
      <c r="A37" s="75" t="s">
        <v>155</v>
      </c>
      <c r="B37" s="19" t="s">
        <v>2</v>
      </c>
      <c r="C37" s="38" t="s">
        <v>3</v>
      </c>
      <c r="D37" s="39" t="s">
        <v>4</v>
      </c>
    </row>
    <row r="38" spans="1:5" ht="114.95" customHeight="1" thickTop="1" x14ac:dyDescent="0.2">
      <c r="A38" s="40" t="s">
        <v>610</v>
      </c>
      <c r="B38" s="6"/>
      <c r="C38" s="21" t="s">
        <v>11</v>
      </c>
      <c r="D38" s="68" t="str">
        <f t="shared" ref="D38:D40" si="1">IF(B38="", "Obligāts lauks", "OK")</f>
        <v>Obligāts lauks</v>
      </c>
    </row>
    <row r="39" spans="1:5" ht="114.95" customHeight="1" x14ac:dyDescent="0.2">
      <c r="A39" s="42" t="s">
        <v>156</v>
      </c>
      <c r="B39" s="7"/>
      <c r="C39" s="23" t="s">
        <v>11</v>
      </c>
      <c r="D39" s="24" t="str">
        <f t="shared" si="1"/>
        <v>Obligāts lauks</v>
      </c>
    </row>
    <row r="40" spans="1:5" ht="114.95" customHeight="1" x14ac:dyDescent="0.2">
      <c r="A40" s="42" t="s">
        <v>596</v>
      </c>
      <c r="B40" s="7"/>
      <c r="C40" s="23" t="s">
        <v>11</v>
      </c>
      <c r="D40" s="67" t="str">
        <f t="shared" si="1"/>
        <v>Obligāts lauks</v>
      </c>
      <c r="E40" s="66"/>
    </row>
    <row r="41" spans="1:5" ht="114.95" customHeight="1" x14ac:dyDescent="0.2">
      <c r="A41" s="79" t="s">
        <v>597</v>
      </c>
      <c r="B41" s="80"/>
      <c r="C41" s="78" t="s">
        <v>592</v>
      </c>
      <c r="D41" s="24" t="str">
        <f>IF(COUNTIF(B26:B34, "Jā") &gt; 0, IF(B41 &lt;&gt; "", "OK", "Obligāts lauks"), "")</f>
        <v/>
      </c>
    </row>
    <row r="42" spans="1:5" ht="114.95" customHeight="1" thickBot="1" x14ac:dyDescent="0.25">
      <c r="A42" s="77" t="s">
        <v>598</v>
      </c>
      <c r="B42" s="8"/>
      <c r="C42" s="23" t="s">
        <v>627</v>
      </c>
      <c r="D42" s="24" t="str">
        <f>IF(ISNUMBER(MATCH(B16, Hidden!M1:M26, 0)), IF(B42="", "Obligāts lauks", "OK"), "")</f>
        <v/>
      </c>
    </row>
    <row r="43" spans="1:5" ht="15" thickTop="1" x14ac:dyDescent="0.2">
      <c r="C43" s="17"/>
      <c r="D43" s="17"/>
    </row>
    <row r="46" spans="1:5" ht="16.5" thickBot="1" x14ac:dyDescent="0.3">
      <c r="B46" s="43" t="s">
        <v>157</v>
      </c>
    </row>
    <row r="47" spans="1:5" ht="15" thickTop="1" x14ac:dyDescent="0.2">
      <c r="A47" s="44"/>
      <c r="B47" s="44"/>
    </row>
    <row r="48" spans="1:5" x14ac:dyDescent="0.2">
      <c r="A48" s="44"/>
      <c r="B48" s="44"/>
    </row>
    <row r="49" spans="1:2" ht="15" x14ac:dyDescent="0.25">
      <c r="A49" s="32"/>
      <c r="B49" s="44"/>
    </row>
    <row r="50" spans="1:2" x14ac:dyDescent="0.2">
      <c r="A50" s="44"/>
      <c r="B50" s="44"/>
    </row>
    <row r="51" spans="1:2" ht="15" x14ac:dyDescent="0.25">
      <c r="A51" s="32"/>
    </row>
  </sheetData>
  <sheetProtection algorithmName="SHA-512" hashValue="s4ZBIrJ5aa/mUKZcSCHrl4g+mU4y8UzZGNi7SuxyoimN+SZAvID+Yd2cMriNrT3zrsaA2uH6wY8YQVIBVwob6g==" saltValue="1DRI28TUtg7R44bIvcUflA==" spinCount="100000" sheet="1" objects="1" scenarios="1"/>
  <mergeCells count="1">
    <mergeCell ref="A4:B4"/>
  </mergeCells>
  <conditionalFormatting sqref="B9">
    <cfRule type="expression" priority="120">
      <formula>IF(XFD9="", "Obligāts lauks", IF(AND(LEN(XFD9)=12, ISNUMBER(SEARCH("-", XFD9)), LEFT(XFD9, 2)&lt;&gt;"32"), "OK", "Neatbilst formātam"))</formula>
    </cfRule>
  </conditionalFormatting>
  <conditionalFormatting sqref="D9">
    <cfRule type="expression" dxfId="45" priority="116">
      <formula>D9="OK"</formula>
    </cfRule>
    <cfRule type="expression" dxfId="44" priority="117">
      <formula>D9="Neatbilst formātam"</formula>
    </cfRule>
    <cfRule type="expression" dxfId="43" priority="118">
      <formula>D9="Obligāts lauks"</formula>
    </cfRule>
  </conditionalFormatting>
  <conditionalFormatting sqref="D10">
    <cfRule type="expression" dxfId="42" priority="114">
      <formula>$D$10="OK"</formula>
    </cfRule>
    <cfRule type="expression" dxfId="41" priority="115">
      <formula>D10="Obligāts lauks"</formula>
    </cfRule>
  </conditionalFormatting>
  <conditionalFormatting sqref="D11">
    <cfRule type="expression" dxfId="40" priority="112">
      <formula>$D$11="OK"</formula>
    </cfRule>
    <cfRule type="expression" dxfId="39" priority="113">
      <formula>$D$11="Obligāts lauks"</formula>
    </cfRule>
  </conditionalFormatting>
  <conditionalFormatting sqref="D12">
    <cfRule type="expression" dxfId="38" priority="109">
      <formula>D12="OK"</formula>
    </cfRule>
    <cfRule type="expression" dxfId="37" priority="110">
      <formula>D12="Neatbilst formātam"</formula>
    </cfRule>
    <cfRule type="expression" dxfId="36" priority="111">
      <formula>D12="Obligāts lauks"</formula>
    </cfRule>
  </conditionalFormatting>
  <conditionalFormatting sqref="D13:D21">
    <cfRule type="cellIs" dxfId="35" priority="9" operator="equal">
      <formula>"OK"</formula>
    </cfRule>
    <cfRule type="cellIs" dxfId="34" priority="10" operator="equal">
      <formula>"Obligāts lauks"</formula>
    </cfRule>
  </conditionalFormatting>
  <conditionalFormatting sqref="D26:D34">
    <cfRule type="cellIs" dxfId="33" priority="37" operator="equal">
      <formula>"OK"</formula>
    </cfRule>
    <cfRule type="cellIs" dxfId="32" priority="38" operator="equal">
      <formula>"Obligāts lauks"</formula>
    </cfRule>
  </conditionalFormatting>
  <conditionalFormatting sqref="D38:D42">
    <cfRule type="cellIs" dxfId="31" priority="1" operator="equal">
      <formula>"OK"</formula>
    </cfRule>
    <cfRule type="cellIs" dxfId="30" priority="2" operator="equal">
      <formula>"Obligāts lauks"</formula>
    </cfRule>
  </conditionalFormatting>
  <pageMargins left="0.7" right="0.7" top="0.75" bottom="0.75" header="0.3" footer="0.3"/>
  <pageSetup paperSize="9" orientation="portrait" r:id="rId1"/>
  <ignoredErrors>
    <ignoredError sqref="D12" formula="1"/>
  </ignoredErrors>
  <extLst>
    <ext xmlns:x14="http://schemas.microsoft.com/office/spreadsheetml/2009/9/main" uri="{CCE6A557-97BC-4b89-ADB6-D9C93CAAB3DF}">
      <x14:dataValidations xmlns:xm="http://schemas.microsoft.com/office/excel/2006/main" xWindow="768" yWindow="665" count="9">
        <x14:dataValidation type="list" allowBlank="1" showInputMessage="1" showErrorMessage="1" error="Šajā ievadlaukā atļautas vienīgi piedāvātās izvēlnes vērtības!" prompt="Lūgums izvēlēties no saraksta" xr:uid="{4F82C1A3-ACAB-4495-98C5-ADD16D42A1F1}">
          <x14:formula1>
            <xm:f>Hidden!$C$1:$C$2</xm:f>
          </x14:formula1>
          <xm:sqref>B13:B14</xm:sqref>
        </x14:dataValidation>
        <x14:dataValidation type="list" allowBlank="1" showInputMessage="1" showErrorMessage="1" error="Šajā ievadlaukā atļautas vienīgi piedāvātās izvēlnes vērtības!" prompt="Lūgums izvēlēties izglītību no saraksta" xr:uid="{AB867721-31C9-49DE-AE50-BA15D30A3025}">
          <x14:formula1>
            <xm:f>Hidden!$I$1:$I$3</xm:f>
          </x14:formula1>
          <xm:sqref>B18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4E57A429-C383-44DD-A6E4-199437E1A247}">
          <x14:formula1>
            <xm:f>Hidden!$K$1:$K$2</xm:f>
          </x14:formula1>
          <xm:sqref>B28:B34 B26 B39:B42 B14:B15</xm:sqref>
        </x14:dataValidation>
        <x14:dataValidation type="list" allowBlank="1" showInputMessage="1" showErrorMessage="1" error="Šajā ievadlaukā atļautas vienīgi piedāvātās izvēlnes vērtības!" prompt="Lūgums izvēlēties kandidēšanas pamatu no saraksta" xr:uid="{AE0108A3-1AA9-49CD-9115-9C36DAC13819}">
          <x14:formula1>
            <xm:f>Hidden!$Q$1:$Q$7</xm:f>
          </x14:formula1>
          <xm:sqref>B20</xm:sqref>
        </x14:dataValidation>
        <x14:dataValidation type="list" allowBlank="1" showInputMessage="1" showErrorMessage="1" error="Šajā ievadlaukā atļautas vienīgi piedāvātās izvēlnes vērtības!" prompt="Lūgums izvēlēties dzīvesvietu no saraksta" xr:uid="{846E7CA2-9FCF-4E5A-9EE2-0541558DD1D6}">
          <x14:formula1>
            <xm:f>Hidden!$E$1:$E$41</xm:f>
          </x14:formula1>
          <xm:sqref>B17</xm:sqref>
        </x14:dataValidation>
        <x14:dataValidation type="list" allowBlank="1" showInputMessage="1" showErrorMessage="1" error="Šajā ievadlaukā atļautas vienīgi piedāvātās izvēlnes vērtības!" prompt="Lūgums izvēlēties ārvalsts pilsonību no saraksta" xr:uid="{F7A795BD-DB34-43AA-BECA-0DF99024496F}">
          <x14:formula1>
            <xm:f>Hidden!$U$1:$U$187</xm:f>
          </x14:formula1>
          <xm:sqref>B16</xm:sqref>
        </x14:dataValidation>
        <x14:dataValidation type="list" allowBlank="1" showInputMessage="1" showErrorMessage="1" error="Šajā ievadlaukā atļautas vienīgi piedāvātās izvēlnes vērtības!" prompt="Lūgums izvēlēties tautību no saraksta" xr:uid="{C6601592-2580-4F98-AAE4-03972B134DC9}">
          <x14:formula1>
            <xm:f>Hidden!$G$1:$G$204</xm:f>
          </x14:formula1>
          <xm:sqref>B14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A6548D56-EF4F-4C94-ABAA-8BA150C13737}">
          <x14:formula1>
            <xm:f>Hidden!$X$1:$X$2</xm:f>
          </x14:formula1>
          <xm:sqref>B38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AD8814E9-8CD2-48F7-84C2-3280FF71BC0B}">
          <x14:formula1>
            <xm:f>Hidden!K1:K2</xm:f>
          </x14:formula1>
          <xm:sqref>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21A74-288B-4E17-BFE0-D1171B178525}">
  <sheetPr codeName="Sheet2"/>
  <dimension ref="A1:E16"/>
  <sheetViews>
    <sheetView showGridLines="0" workbookViewId="0">
      <selection activeCell="C35" sqref="C35"/>
    </sheetView>
  </sheetViews>
  <sheetFormatPr defaultColWidth="8.7109375" defaultRowHeight="14.25" x14ac:dyDescent="0.2"/>
  <cols>
    <col min="1" max="1" width="32.42578125" style="14" customWidth="1"/>
    <col min="2" max="2" width="33.85546875" style="14" customWidth="1"/>
    <col min="3" max="3" width="47.140625" style="14" customWidth="1"/>
    <col min="4" max="4" width="34.85546875" style="14" customWidth="1"/>
    <col min="5" max="5" width="22.140625" style="14" customWidth="1"/>
    <col min="6" max="16384" width="8.7109375" style="14"/>
  </cols>
  <sheetData>
    <row r="1" spans="1:5" ht="17.25" thickTop="1" thickBot="1" x14ac:dyDescent="0.3">
      <c r="A1" s="48"/>
      <c r="B1" s="47" t="s">
        <v>2</v>
      </c>
      <c r="C1" s="47" t="s">
        <v>3</v>
      </c>
      <c r="D1" s="49" t="s">
        <v>4</v>
      </c>
    </row>
    <row r="2" spans="1:5" ht="15" thickTop="1" x14ac:dyDescent="0.2">
      <c r="A2" s="50" t="s">
        <v>318</v>
      </c>
      <c r="B2" s="13"/>
      <c r="C2" s="51" t="s">
        <v>11</v>
      </c>
      <c r="D2" s="24" t="str">
        <f>IF(B2="", "Obligāts lauks", "OK")</f>
        <v>Obligāts lauks</v>
      </c>
    </row>
    <row r="3" spans="1:5" ht="15" thickBot="1" x14ac:dyDescent="0.25">
      <c r="A3" s="52" t="s">
        <v>319</v>
      </c>
      <c r="B3" s="45"/>
      <c r="C3" s="53" t="s">
        <v>599</v>
      </c>
      <c r="D3" s="30" t="str">
        <f>IF(B2="", "", IF(B2="Nē", IF(B3="", "Obligāts lauks", "OK"), IF(B2="Jā", IF(B3&lt;&gt;"", "Kļūdaini ievadīta vērtība", ""), "")))</f>
        <v/>
      </c>
    </row>
    <row r="4" spans="1:5" ht="15.75" thickTop="1" thickBot="1" x14ac:dyDescent="0.25">
      <c r="A4" s="17"/>
    </row>
    <row r="5" spans="1:5" ht="17.25" thickTop="1" thickBot="1" x14ac:dyDescent="0.3">
      <c r="A5" s="55"/>
      <c r="B5" s="47" t="s">
        <v>317</v>
      </c>
      <c r="C5" s="47" t="s">
        <v>336</v>
      </c>
      <c r="D5" s="49" t="s">
        <v>4</v>
      </c>
      <c r="E5" s="72"/>
    </row>
    <row r="6" spans="1:5" ht="15.75" thickTop="1" x14ac:dyDescent="0.2">
      <c r="A6" s="83" t="s">
        <v>600</v>
      </c>
      <c r="B6" s="58"/>
      <c r="C6" s="59"/>
      <c r="D6" s="54" t="str">
        <f>IF(B2="", "", IF(B2="Jā", IF(B6="", "Obligāts lauks", "OK"), ""))</f>
        <v/>
      </c>
      <c r="E6" s="71"/>
    </row>
    <row r="7" spans="1:5" x14ac:dyDescent="0.2">
      <c r="A7" s="84"/>
      <c r="B7" s="60"/>
      <c r="C7" s="61"/>
      <c r="D7" s="56"/>
    </row>
    <row r="8" spans="1:5" x14ac:dyDescent="0.2">
      <c r="A8" s="84"/>
      <c r="B8" s="60"/>
      <c r="C8" s="61"/>
      <c r="D8" s="56"/>
    </row>
    <row r="9" spans="1:5" x14ac:dyDescent="0.2">
      <c r="A9" s="84"/>
      <c r="B9" s="60"/>
      <c r="C9" s="61"/>
      <c r="D9" s="56"/>
    </row>
    <row r="10" spans="1:5" x14ac:dyDescent="0.2">
      <c r="A10" s="84"/>
      <c r="B10" s="60"/>
      <c r="C10" s="61"/>
      <c r="D10" s="56"/>
    </row>
    <row r="11" spans="1:5" x14ac:dyDescent="0.2">
      <c r="A11" s="84"/>
      <c r="B11" s="60"/>
      <c r="C11" s="61"/>
      <c r="D11" s="56"/>
    </row>
    <row r="12" spans="1:5" x14ac:dyDescent="0.2">
      <c r="A12" s="84"/>
      <c r="B12" s="60"/>
      <c r="C12" s="61"/>
      <c r="D12" s="56"/>
    </row>
    <row r="13" spans="1:5" x14ac:dyDescent="0.2">
      <c r="A13" s="84"/>
      <c r="B13" s="60"/>
      <c r="C13" s="61"/>
      <c r="D13" s="56"/>
    </row>
    <row r="14" spans="1:5" x14ac:dyDescent="0.2">
      <c r="A14" s="84"/>
      <c r="B14" s="60"/>
      <c r="C14" s="61"/>
      <c r="D14" s="56"/>
    </row>
    <row r="15" spans="1:5" ht="15" thickBot="1" x14ac:dyDescent="0.25">
      <c r="A15" s="85"/>
      <c r="B15" s="62"/>
      <c r="C15" s="63"/>
      <c r="D15" s="57"/>
    </row>
    <row r="16" spans="1:5" ht="15" thickTop="1" x14ac:dyDescent="0.2">
      <c r="A16" s="17"/>
    </row>
  </sheetData>
  <sheetProtection algorithmName="SHA-512" hashValue="1zhdhk5vlWHPP8x0Y1+taPUonmqqiM7XrvBYJphOB82vLu+1fqRhXXKc8YXqSqg84h8rEB0NnQsknzpHrJcj+g==" saltValue="xQu+nc4kukt3QcD86n/nnw==" spinCount="100000" sheet="1" objects="1" scenarios="1"/>
  <mergeCells count="1">
    <mergeCell ref="A6:A15"/>
  </mergeCells>
  <conditionalFormatting sqref="D2:D3">
    <cfRule type="cellIs" dxfId="29" priority="6" operator="equal">
      <formula>"OK"</formula>
    </cfRule>
    <cfRule type="cellIs" dxfId="28" priority="7" operator="equal">
      <formula>"Obligāts lauks"</formula>
    </cfRule>
  </conditionalFormatting>
  <conditionalFormatting sqref="D3">
    <cfRule type="cellIs" dxfId="27" priority="1" operator="equal">
      <formula>"Kļūdaini ievadīta vērtība"</formula>
    </cfRule>
  </conditionalFormatting>
  <conditionalFormatting sqref="D6:E6">
    <cfRule type="cellIs" dxfId="26" priority="2" operator="equal">
      <formula>"Obligāts lauks"</formula>
    </cfRule>
    <cfRule type="cellIs" dxfId="25" priority="3" operator="equal">
      <formula>"OK"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Šajā ievadlaukā atļautas vienīgi piedāvātās izvēlnes vērtības!" prompt="Lūgums izvēlēties atbildi no saraksta" xr:uid="{3F4AC618-2716-4268-A365-5A3330A54B7F}">
          <x14:formula1>
            <xm:f>Hidden!$K$1:$K$2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4E81-C3A7-40AE-886C-EC6C11D04EF4}">
  <sheetPr codeName="Sheet3"/>
  <dimension ref="A1:E14"/>
  <sheetViews>
    <sheetView showGridLines="0" workbookViewId="0">
      <selection activeCell="B40" sqref="B40"/>
    </sheetView>
  </sheetViews>
  <sheetFormatPr defaultColWidth="8.7109375" defaultRowHeight="14.25" x14ac:dyDescent="0.2"/>
  <cols>
    <col min="1" max="1" width="30.42578125" style="14" bestFit="1" customWidth="1"/>
    <col min="2" max="2" width="43.85546875" style="14" customWidth="1"/>
    <col min="3" max="3" width="15.5703125" style="14" customWidth="1"/>
    <col min="4" max="4" width="32.85546875" style="14" customWidth="1"/>
    <col min="5" max="5" width="21.140625" style="14" customWidth="1"/>
    <col min="6" max="16384" width="8.7109375" style="14"/>
  </cols>
  <sheetData>
    <row r="1" spans="1:5" ht="33" thickTop="1" thickBot="1" x14ac:dyDescent="0.25">
      <c r="A1" s="55"/>
      <c r="B1" s="73" t="s">
        <v>589</v>
      </c>
      <c r="C1" s="73" t="s">
        <v>608</v>
      </c>
      <c r="D1" s="46" t="s">
        <v>609</v>
      </c>
      <c r="E1" s="46" t="s">
        <v>4</v>
      </c>
    </row>
    <row r="2" spans="1:5" ht="15" thickTop="1" x14ac:dyDescent="0.2">
      <c r="A2" s="83" t="s">
        <v>540</v>
      </c>
      <c r="B2" s="58"/>
      <c r="C2" s="59"/>
      <c r="D2" s="59"/>
      <c r="E2" s="41" t="str">
        <f>IF(AND(B2&lt;&gt;"", C2&lt;&gt;"", D2&lt;&gt;""), "OK", "Obligāts lauks")</f>
        <v>Obligāts lauks</v>
      </c>
    </row>
    <row r="3" spans="1:5" x14ac:dyDescent="0.2">
      <c r="A3" s="84"/>
      <c r="B3" s="60"/>
      <c r="C3" s="61"/>
      <c r="D3" s="61"/>
      <c r="E3" s="56"/>
    </row>
    <row r="4" spans="1:5" x14ac:dyDescent="0.2">
      <c r="A4" s="84"/>
      <c r="B4" s="60"/>
      <c r="C4" s="61"/>
      <c r="D4" s="61"/>
      <c r="E4" s="56"/>
    </row>
    <row r="5" spans="1:5" x14ac:dyDescent="0.2">
      <c r="A5" s="84"/>
      <c r="B5" s="60"/>
      <c r="C5" s="61"/>
      <c r="D5" s="61"/>
      <c r="E5" s="56"/>
    </row>
    <row r="6" spans="1:5" x14ac:dyDescent="0.2">
      <c r="A6" s="84"/>
      <c r="B6" s="60"/>
      <c r="C6" s="61"/>
      <c r="D6" s="61"/>
      <c r="E6" s="56"/>
    </row>
    <row r="7" spans="1:5" x14ac:dyDescent="0.2">
      <c r="A7" s="84"/>
      <c r="B7" s="60"/>
      <c r="C7" s="61"/>
      <c r="D7" s="61"/>
      <c r="E7" s="56"/>
    </row>
    <row r="8" spans="1:5" x14ac:dyDescent="0.2">
      <c r="A8" s="84"/>
      <c r="B8" s="60"/>
      <c r="C8" s="61"/>
      <c r="D8" s="61"/>
      <c r="E8" s="56"/>
    </row>
    <row r="9" spans="1:5" x14ac:dyDescent="0.2">
      <c r="A9" s="84"/>
      <c r="B9" s="60"/>
      <c r="C9" s="61"/>
      <c r="D9" s="61"/>
      <c r="E9" s="56"/>
    </row>
    <row r="10" spans="1:5" x14ac:dyDescent="0.2">
      <c r="A10" s="84"/>
      <c r="B10" s="60"/>
      <c r="C10" s="61"/>
      <c r="D10" s="61"/>
      <c r="E10" s="56"/>
    </row>
    <row r="11" spans="1:5" ht="15" thickBot="1" x14ac:dyDescent="0.25">
      <c r="A11" s="85"/>
      <c r="B11" s="64"/>
      <c r="C11" s="63"/>
      <c r="D11" s="63"/>
      <c r="E11" s="57"/>
    </row>
    <row r="12" spans="1:5" ht="15" thickTop="1" x14ac:dyDescent="0.2"/>
    <row r="13" spans="1:5" x14ac:dyDescent="0.2">
      <c r="A13" s="74" t="s">
        <v>591</v>
      </c>
    </row>
    <row r="14" spans="1:5" x14ac:dyDescent="0.2">
      <c r="A14" s="74" t="s">
        <v>590</v>
      </c>
    </row>
  </sheetData>
  <sheetProtection algorithmName="SHA-512" hashValue="STcq2ZKKjnShbS+UjIRnabg587C7RZ7YxbxT8buseo7fOCcVtShG2jUlN0+kbnTnoTZSxkuYRPYtEkggg+ZxXA==" saltValue="Ue1gIl2p19/Tbx4GOmg+4A==" spinCount="100000" sheet="1" objects="1" scenarios="1"/>
  <mergeCells count="1">
    <mergeCell ref="A2:A11"/>
  </mergeCells>
  <conditionalFormatting sqref="E2">
    <cfRule type="cellIs" dxfId="24" priority="1" operator="equal">
      <formula>"Obligāts lauks"</formula>
    </cfRule>
    <cfRule type="cellIs" dxfId="23" priority="2" operator="equal">
      <formula>"OK"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A83E-3240-4590-A56A-47C5FE66988C}">
  <dimension ref="A1:E51"/>
  <sheetViews>
    <sheetView showGridLines="0" topLeftCell="A40" zoomScale="85" zoomScaleNormal="85" workbookViewId="0">
      <selection activeCell="E41" sqref="E41"/>
    </sheetView>
  </sheetViews>
  <sheetFormatPr defaultColWidth="8.7109375" defaultRowHeight="14.25" x14ac:dyDescent="0.2"/>
  <cols>
    <col min="1" max="1" width="39.140625" style="14" customWidth="1"/>
    <col min="2" max="2" width="64.140625" style="14" customWidth="1"/>
    <col min="3" max="3" width="64.85546875" style="14" customWidth="1"/>
    <col min="4" max="4" width="25" style="14" customWidth="1"/>
    <col min="5" max="5" width="19.85546875" style="14" customWidth="1"/>
    <col min="6" max="16384" width="8.7109375" style="14"/>
  </cols>
  <sheetData>
    <row r="1" spans="1:4" ht="15" x14ac:dyDescent="0.25">
      <c r="A1"/>
    </row>
    <row r="2" spans="1:4" ht="18" x14ac:dyDescent="0.25">
      <c r="A2" s="15" t="s">
        <v>593</v>
      </c>
    </row>
    <row r="4" spans="1:4" ht="18" x14ac:dyDescent="0.25">
      <c r="A4" s="82" t="s">
        <v>1</v>
      </c>
      <c r="B4" s="82"/>
    </row>
    <row r="6" spans="1:4" ht="15.75" thickBot="1" x14ac:dyDescent="0.3">
      <c r="A6" s="16" t="s">
        <v>0</v>
      </c>
      <c r="B6" s="65"/>
    </row>
    <row r="7" spans="1:4" ht="15.75" thickTop="1" thickBot="1" x14ac:dyDescent="0.25">
      <c r="B7" s="17"/>
    </row>
    <row r="8" spans="1:4" ht="17.25" thickTop="1" thickBot="1" x14ac:dyDescent="0.3">
      <c r="A8" s="18"/>
      <c r="B8" s="19" t="s">
        <v>2</v>
      </c>
      <c r="C8" s="19" t="s">
        <v>3</v>
      </c>
      <c r="D8" s="20" t="s">
        <v>4</v>
      </c>
    </row>
    <row r="9" spans="1:4" ht="29.25" thickTop="1" x14ac:dyDescent="0.2">
      <c r="A9" s="22" t="s">
        <v>8</v>
      </c>
      <c r="B9" s="10" t="s">
        <v>613</v>
      </c>
      <c r="C9" s="23" t="s">
        <v>12</v>
      </c>
      <c r="D9" s="24" t="str">
        <f>IF(B9="", "Obligāts lauks", IF(LEFT(B9, 2)="32", "", IF(AND(LEN(B9)=12, ISNUMBER(SEARCH("-", B9))), "OK", "Neatbilst formātam")))</f>
        <v>OK</v>
      </c>
    </row>
    <row r="10" spans="1:4" ht="15" x14ac:dyDescent="0.25">
      <c r="A10" s="22" t="s">
        <v>158</v>
      </c>
      <c r="B10" s="70" t="s">
        <v>614</v>
      </c>
      <c r="C10" s="25"/>
      <c r="D10" s="24" t="str">
        <f>IF(B10="", "Obligāts lauks", "OK")</f>
        <v>OK</v>
      </c>
    </row>
    <row r="11" spans="1:4" ht="15" x14ac:dyDescent="0.25">
      <c r="A11" s="22" t="s">
        <v>5</v>
      </c>
      <c r="B11" s="70" t="s">
        <v>615</v>
      </c>
      <c r="C11" s="23"/>
      <c r="D11" s="24" t="str">
        <f>IF(B11="", "Obligāts lauks", "OK")</f>
        <v>OK</v>
      </c>
    </row>
    <row r="12" spans="1:4" x14ac:dyDescent="0.2">
      <c r="A12" s="22" t="s">
        <v>6</v>
      </c>
      <c r="B12" s="10" t="s">
        <v>616</v>
      </c>
      <c r="C12" s="23" t="s">
        <v>594</v>
      </c>
      <c r="D12" s="24" t="str">
        <f>IF(B12="", "Obligāts lauks", IF(AND(LEN(B12)=10, MID(B12,3,1)=".", MID(B12,6,1)=".", ISNUMBER(DATE(VALUE(RIGHT(B12,4)), VALUE(MID(B12,4,2)), VALUE(LEFT(B12,2))))), "OK", "Neatbilst formātam"))</f>
        <v>OK</v>
      </c>
    </row>
    <row r="13" spans="1:4" x14ac:dyDescent="0.2">
      <c r="A13" s="22" t="s">
        <v>7</v>
      </c>
      <c r="B13" s="11" t="s">
        <v>99</v>
      </c>
      <c r="C13" s="23" t="s">
        <v>11</v>
      </c>
      <c r="D13" s="24" t="str">
        <f>IF(B13="", "Obligāts lauks", "OK")</f>
        <v>OK</v>
      </c>
    </row>
    <row r="14" spans="1:4" x14ac:dyDescent="0.2">
      <c r="A14" s="22" t="s">
        <v>9</v>
      </c>
      <c r="B14" s="11"/>
      <c r="C14" s="23" t="s">
        <v>11</v>
      </c>
      <c r="D14" s="24"/>
    </row>
    <row r="15" spans="1:4" x14ac:dyDescent="0.2">
      <c r="A15" s="22" t="s">
        <v>541</v>
      </c>
      <c r="B15" s="6" t="s">
        <v>143</v>
      </c>
      <c r="C15" s="23" t="s">
        <v>11</v>
      </c>
      <c r="D15" s="24" t="str">
        <f>IF(B15="", "Obligāts lauks", "OK")</f>
        <v>OK</v>
      </c>
    </row>
    <row r="16" spans="1:4" x14ac:dyDescent="0.2">
      <c r="A16" s="22" t="s">
        <v>601</v>
      </c>
      <c r="B16" s="11"/>
      <c r="C16" s="23" t="s">
        <v>626</v>
      </c>
      <c r="D16" s="24"/>
    </row>
    <row r="17" spans="1:5" x14ac:dyDescent="0.2">
      <c r="A17" s="26" t="s">
        <v>13</v>
      </c>
      <c r="B17" s="11" t="s">
        <v>120</v>
      </c>
      <c r="C17" s="23" t="s">
        <v>11</v>
      </c>
      <c r="D17" s="24" t="str">
        <f>IF(B17="", "Obligāts lauks", "OK")</f>
        <v>OK</v>
      </c>
    </row>
    <row r="18" spans="1:5" x14ac:dyDescent="0.2">
      <c r="A18" s="26" t="s">
        <v>595</v>
      </c>
      <c r="B18" s="5" t="s">
        <v>142</v>
      </c>
      <c r="C18" s="23" t="s">
        <v>11</v>
      </c>
      <c r="D18" s="24" t="str">
        <f>IF(B18="", "Obligāts lauks", "OK")</f>
        <v>OK</v>
      </c>
    </row>
    <row r="19" spans="1:5" ht="32.450000000000003" customHeight="1" x14ac:dyDescent="0.2">
      <c r="A19" s="26" t="s">
        <v>10</v>
      </c>
      <c r="B19" s="5" t="s">
        <v>617</v>
      </c>
      <c r="C19" s="27"/>
      <c r="D19" s="24" t="str">
        <f>IF(B19="", "Obligāts lauks", "OK")</f>
        <v>OK</v>
      </c>
    </row>
    <row r="20" spans="1:5" x14ac:dyDescent="0.2">
      <c r="A20" s="26" t="s">
        <v>160</v>
      </c>
      <c r="B20" s="12" t="s">
        <v>603</v>
      </c>
      <c r="C20" s="23" t="s">
        <v>11</v>
      </c>
      <c r="D20" s="24" t="str">
        <f>IF(B20="", "Obligāts lauks", "OK")</f>
        <v>OK</v>
      </c>
    </row>
    <row r="21" spans="1:5" ht="15.75" thickBot="1" x14ac:dyDescent="0.3">
      <c r="A21" s="28" t="s">
        <v>159</v>
      </c>
      <c r="B21" s="81" t="s">
        <v>618</v>
      </c>
      <c r="C21" s="29" t="s">
        <v>588</v>
      </c>
      <c r="D21" s="30"/>
    </row>
    <row r="22" spans="1:5" ht="15" thickTop="1" x14ac:dyDescent="0.2">
      <c r="A22" s="31"/>
    </row>
    <row r="23" spans="1:5" ht="15" x14ac:dyDescent="0.25">
      <c r="A23" s="32" t="s">
        <v>145</v>
      </c>
    </row>
    <row r="24" spans="1:5" ht="15" thickBot="1" x14ac:dyDescent="0.25"/>
    <row r="25" spans="1:5" ht="17.25" thickTop="1" thickBot="1" x14ac:dyDescent="0.3">
      <c r="A25" s="75" t="s">
        <v>154</v>
      </c>
      <c r="B25" s="33" t="s">
        <v>2</v>
      </c>
      <c r="C25" s="34" t="s">
        <v>3</v>
      </c>
      <c r="D25" s="69" t="s">
        <v>4</v>
      </c>
      <c r="E25" s="66"/>
    </row>
    <row r="26" spans="1:5" ht="15" thickTop="1" x14ac:dyDescent="0.2">
      <c r="A26" s="35" t="s">
        <v>153</v>
      </c>
      <c r="B26" s="6" t="s">
        <v>144</v>
      </c>
      <c r="C26" s="21" t="s">
        <v>11</v>
      </c>
      <c r="D26" s="68" t="str">
        <f>IF(B26="", "Obligāts lauks", "OK")</f>
        <v>OK</v>
      </c>
    </row>
    <row r="27" spans="1:5" x14ac:dyDescent="0.2">
      <c r="A27" s="36" t="s">
        <v>149</v>
      </c>
      <c r="B27" s="7" t="s">
        <v>143</v>
      </c>
      <c r="C27" s="23" t="s">
        <v>11</v>
      </c>
      <c r="D27" s="24" t="str">
        <f>IF(B27="", "Obligāts lauks", "OK")</f>
        <v>OK</v>
      </c>
    </row>
    <row r="28" spans="1:5" x14ac:dyDescent="0.2">
      <c r="A28" s="36" t="s">
        <v>337</v>
      </c>
      <c r="B28" s="7" t="s">
        <v>144</v>
      </c>
      <c r="C28" s="23" t="s">
        <v>11</v>
      </c>
      <c r="D28" s="24" t="str">
        <f>IF(B28="", "Obligāts lauks", "OK")</f>
        <v>OK</v>
      </c>
    </row>
    <row r="29" spans="1:5" x14ac:dyDescent="0.2">
      <c r="A29" s="36" t="s">
        <v>148</v>
      </c>
      <c r="B29" s="7" t="s">
        <v>144</v>
      </c>
      <c r="C29" s="23" t="s">
        <v>11</v>
      </c>
      <c r="D29" s="24" t="str">
        <f t="shared" ref="D29:D34" si="0">IF(B29="", "Obligāts lauks", "OK")</f>
        <v>OK</v>
      </c>
    </row>
    <row r="30" spans="1:5" x14ac:dyDescent="0.2">
      <c r="A30" s="36" t="s">
        <v>150</v>
      </c>
      <c r="B30" s="7" t="s">
        <v>144</v>
      </c>
      <c r="C30" s="23" t="s">
        <v>11</v>
      </c>
      <c r="D30" s="24" t="str">
        <f t="shared" si="0"/>
        <v>OK</v>
      </c>
    </row>
    <row r="31" spans="1:5" x14ac:dyDescent="0.2">
      <c r="A31" s="36" t="s">
        <v>152</v>
      </c>
      <c r="B31" s="7" t="s">
        <v>144</v>
      </c>
      <c r="C31" s="23" t="s">
        <v>11</v>
      </c>
      <c r="D31" s="24" t="str">
        <f t="shared" si="0"/>
        <v>OK</v>
      </c>
    </row>
    <row r="32" spans="1:5" x14ac:dyDescent="0.2">
      <c r="A32" s="36" t="s">
        <v>151</v>
      </c>
      <c r="B32" s="7" t="s">
        <v>144</v>
      </c>
      <c r="C32" s="23" t="s">
        <v>11</v>
      </c>
      <c r="D32" s="24" t="str">
        <f t="shared" si="0"/>
        <v>OK</v>
      </c>
    </row>
    <row r="33" spans="1:5" x14ac:dyDescent="0.2">
      <c r="A33" s="76" t="s">
        <v>147</v>
      </c>
      <c r="B33" s="7" t="s">
        <v>144</v>
      </c>
      <c r="C33" s="23" t="s">
        <v>11</v>
      </c>
      <c r="D33" s="24" t="str">
        <f t="shared" si="0"/>
        <v>OK</v>
      </c>
    </row>
    <row r="34" spans="1:5" ht="15" thickBot="1" x14ac:dyDescent="0.25">
      <c r="A34" s="37" t="s">
        <v>146</v>
      </c>
      <c r="B34" s="8" t="s">
        <v>144</v>
      </c>
      <c r="C34" s="29" t="s">
        <v>11</v>
      </c>
      <c r="D34" s="30" t="str">
        <f t="shared" si="0"/>
        <v>OK</v>
      </c>
    </row>
    <row r="35" spans="1:5" ht="15" thickTop="1" x14ac:dyDescent="0.2"/>
    <row r="36" spans="1:5" ht="15" thickBot="1" x14ac:dyDescent="0.25"/>
    <row r="37" spans="1:5" ht="17.25" thickTop="1" thickBot="1" x14ac:dyDescent="0.3">
      <c r="A37" s="75" t="s">
        <v>155</v>
      </c>
      <c r="B37" s="19" t="s">
        <v>2</v>
      </c>
      <c r="C37" s="38" t="s">
        <v>3</v>
      </c>
      <c r="D37" s="39" t="s">
        <v>4</v>
      </c>
    </row>
    <row r="38" spans="1:5" ht="114.95" customHeight="1" thickTop="1" x14ac:dyDescent="0.2">
      <c r="A38" s="40" t="s">
        <v>610</v>
      </c>
      <c r="B38" s="6" t="s">
        <v>612</v>
      </c>
      <c r="C38" s="21" t="s">
        <v>11</v>
      </c>
      <c r="D38" s="68" t="str">
        <f t="shared" ref="D38:D40" si="1">IF(B38="", "Obligāts lauks", "OK")</f>
        <v>OK</v>
      </c>
    </row>
    <row r="39" spans="1:5" ht="114.95" customHeight="1" x14ac:dyDescent="0.2">
      <c r="A39" s="42" t="s">
        <v>156</v>
      </c>
      <c r="B39" s="7" t="s">
        <v>143</v>
      </c>
      <c r="C39" s="23" t="s">
        <v>11</v>
      </c>
      <c r="D39" s="24" t="str">
        <f t="shared" si="1"/>
        <v>OK</v>
      </c>
    </row>
    <row r="40" spans="1:5" ht="114.95" customHeight="1" x14ac:dyDescent="0.2">
      <c r="A40" s="42" t="s">
        <v>596</v>
      </c>
      <c r="B40" s="7" t="s">
        <v>143</v>
      </c>
      <c r="C40" s="23" t="s">
        <v>11</v>
      </c>
      <c r="D40" s="67" t="str">
        <f t="shared" si="1"/>
        <v>OK</v>
      </c>
      <c r="E40" s="66"/>
    </row>
    <row r="41" spans="1:5" ht="114.95" customHeight="1" x14ac:dyDescent="0.2">
      <c r="A41" s="79" t="s">
        <v>597</v>
      </c>
      <c r="B41" s="80" t="s">
        <v>143</v>
      </c>
      <c r="C41" s="78" t="s">
        <v>592</v>
      </c>
      <c r="D41" s="24" t="str">
        <f>IF(COUNTIF(B26:B34, "Jā") &gt; 0, IF(B41 &lt;&gt; "", "OK", "Obligāts lauks"), "")</f>
        <v>OK</v>
      </c>
    </row>
    <row r="42" spans="1:5" ht="114.95" customHeight="1" thickBot="1" x14ac:dyDescent="0.25">
      <c r="A42" s="77" t="s">
        <v>598</v>
      </c>
      <c r="B42" s="8"/>
      <c r="C42" s="23" t="s">
        <v>627</v>
      </c>
      <c r="D42" s="24" t="str">
        <f>IF(ISNUMBER(MATCH(B16, Hidden!M1:M26, 0)), IF(B42="", "Obligāts lauks", "OK"), "")</f>
        <v/>
      </c>
    </row>
    <row r="43" spans="1:5" ht="15" thickTop="1" x14ac:dyDescent="0.2">
      <c r="C43" s="17"/>
      <c r="D43" s="17"/>
    </row>
    <row r="46" spans="1:5" ht="16.5" thickBot="1" x14ac:dyDescent="0.3">
      <c r="B46" s="43" t="s">
        <v>157</v>
      </c>
    </row>
    <row r="47" spans="1:5" ht="15" thickTop="1" x14ac:dyDescent="0.2">
      <c r="A47" s="44"/>
      <c r="B47" s="44"/>
    </row>
    <row r="48" spans="1:5" x14ac:dyDescent="0.2">
      <c r="A48" s="44"/>
      <c r="B48" s="44"/>
    </row>
    <row r="49" spans="1:2" ht="15" x14ac:dyDescent="0.25">
      <c r="A49" s="32"/>
      <c r="B49" s="44"/>
    </row>
    <row r="50" spans="1:2" x14ac:dyDescent="0.2">
      <c r="A50" s="44"/>
      <c r="B50" s="44"/>
    </row>
    <row r="51" spans="1:2" ht="15" x14ac:dyDescent="0.25">
      <c r="A51" s="32"/>
    </row>
  </sheetData>
  <sheetProtection algorithmName="SHA-512" hashValue="9ivVs8thW1nFLcM5oZTcPXbxI3rf6HyGq9FpYXmzPQSD6tPAb20VbYn9o3EpkuWdbdnmAAW8tBEmef3xP0qjAg==" saltValue="dFScnfbzxQc78BDfKiBZCg==" spinCount="100000" sheet="1" objects="1" scenarios="1"/>
  <mergeCells count="1">
    <mergeCell ref="A4:B4"/>
  </mergeCells>
  <conditionalFormatting sqref="B9">
    <cfRule type="expression" priority="1">
      <formula>IF(XFD9="", "Obligāts lauks", IF(AND(LEN(XFD9)=12, ISNUMBER(SEARCH("-", XFD9)), LEFT(XFD9, 2)&lt;&gt;"32"), "OK", "Neatbilst formātam"))</formula>
    </cfRule>
  </conditionalFormatting>
  <conditionalFormatting sqref="D9">
    <cfRule type="expression" dxfId="22" priority="15">
      <formula>D9="OK"</formula>
    </cfRule>
    <cfRule type="expression" dxfId="21" priority="16">
      <formula>D9="Neatbilst formātam"</formula>
    </cfRule>
    <cfRule type="expression" dxfId="20" priority="17">
      <formula>D9="Obligāts lauks"</formula>
    </cfRule>
  </conditionalFormatting>
  <conditionalFormatting sqref="D10">
    <cfRule type="expression" dxfId="19" priority="13">
      <formula>$D$10="OK"</formula>
    </cfRule>
    <cfRule type="expression" dxfId="18" priority="14">
      <formula>D10="Obligāts lauks"</formula>
    </cfRule>
  </conditionalFormatting>
  <conditionalFormatting sqref="D11">
    <cfRule type="expression" dxfId="17" priority="11">
      <formula>$D$11="OK"</formula>
    </cfRule>
    <cfRule type="expression" dxfId="16" priority="12">
      <formula>$D$11="Obligāts lauks"</formula>
    </cfRule>
  </conditionalFormatting>
  <conditionalFormatting sqref="D12">
    <cfRule type="expression" dxfId="15" priority="8">
      <formula>D12="OK"</formula>
    </cfRule>
    <cfRule type="expression" dxfId="14" priority="9">
      <formula>D12="Neatbilst formātam"</formula>
    </cfRule>
    <cfRule type="expression" dxfId="13" priority="10">
      <formula>D12="Obligāts lauks"</formula>
    </cfRule>
  </conditionalFormatting>
  <conditionalFormatting sqref="D13:D21">
    <cfRule type="cellIs" dxfId="12" priority="4" operator="equal">
      <formula>"OK"</formula>
    </cfRule>
    <cfRule type="cellIs" dxfId="11" priority="5" operator="equal">
      <formula>"Obligāts lauks"</formula>
    </cfRule>
  </conditionalFormatting>
  <conditionalFormatting sqref="D26:D34">
    <cfRule type="cellIs" dxfId="10" priority="6" operator="equal">
      <formula>"OK"</formula>
    </cfRule>
    <cfRule type="cellIs" dxfId="9" priority="7" operator="equal">
      <formula>"Obligāts lauks"</formula>
    </cfRule>
  </conditionalFormatting>
  <conditionalFormatting sqref="D38:D42">
    <cfRule type="cellIs" dxfId="8" priority="2" operator="equal">
      <formula>"OK"</formula>
    </cfRule>
    <cfRule type="cellIs" dxfId="7" priority="3" operator="equal">
      <formula>"Obligāts lauks"</formula>
    </cfRule>
  </conditionalFormatting>
  <hyperlinks>
    <hyperlink ref="B21" r:id="rId1" xr:uid="{32316CB3-68DB-4EC8-BDC8-20BA7D8AF28B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="Šajā ievadlaukā atļautas vienīgi piedāvātās izvēlnes vērtības!" prompt="Lūgums izvēlēties atbildi no saraksta" xr:uid="{6CD04E51-6CFA-49AF-9DB4-4728AC20FDBD}">
          <x14:formula1>
            <xm:f>Hidden!K1:K2</xm:f>
          </x14:formula1>
          <xm:sqref>B27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7CF5B8C2-003C-4EE5-9DAC-9DF76DD9F21A}">
          <x14:formula1>
            <xm:f>Hidden!$X$1:$X$2</xm:f>
          </x14:formula1>
          <xm:sqref>B38</xm:sqref>
        </x14:dataValidation>
        <x14:dataValidation type="list" allowBlank="1" showInputMessage="1" showErrorMessage="1" error="Šajā ievadlaukā atļautas vienīgi piedāvātās izvēlnes vērtības!" prompt="Lūgums izvēlēties tautību no saraksta" xr:uid="{AD8014FB-C561-46D1-BB42-5FA1E3F3A5FB}">
          <x14:formula1>
            <xm:f>Hidden!$G$1:$G$204</xm:f>
          </x14:formula1>
          <xm:sqref>B14</xm:sqref>
        </x14:dataValidation>
        <x14:dataValidation type="list" allowBlank="1" showInputMessage="1" showErrorMessage="1" error="Šajā ievadlaukā atļautas vienīgi piedāvātās izvēlnes vērtības!" prompt="Lūgums izvēlēties ārvalsts pilsonību no saraksta" xr:uid="{2B0A537E-BF1C-4457-9DAD-FEE4757BFAE3}">
          <x14:formula1>
            <xm:f>Hidden!$U$1:$U$187</xm:f>
          </x14:formula1>
          <xm:sqref>B16</xm:sqref>
        </x14:dataValidation>
        <x14:dataValidation type="list" allowBlank="1" showInputMessage="1" showErrorMessage="1" error="Šajā ievadlaukā atļautas vienīgi piedāvātās izvēlnes vērtības!" prompt="Lūgums izvēlēties dzīvesvietu no saraksta" xr:uid="{3013EA85-CF5B-462B-BA51-300256A4163C}">
          <x14:formula1>
            <xm:f>Hidden!$E$1:$E$41</xm:f>
          </x14:formula1>
          <xm:sqref>B17</xm:sqref>
        </x14:dataValidation>
        <x14:dataValidation type="list" allowBlank="1" showInputMessage="1" showErrorMessage="1" error="Šajā ievadlaukā atļautas vienīgi piedāvātās izvēlnes vērtības!" prompt="Lūgums izvēlēties kandidēšanas pamatu no saraksta" xr:uid="{D7942670-501A-4928-B678-7042EB0D4DF6}">
          <x14:formula1>
            <xm:f>Hidden!$Q$1:$Q$7</xm:f>
          </x14:formula1>
          <xm:sqref>B20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1A83DFC1-2840-47E2-B9B0-D204684391E2}">
          <x14:formula1>
            <xm:f>Hidden!$K$1:$K$2</xm:f>
          </x14:formula1>
          <xm:sqref>B26 B14:B15 B28:B34 B39:B42</xm:sqref>
        </x14:dataValidation>
        <x14:dataValidation type="list" allowBlank="1" showInputMessage="1" showErrorMessage="1" error="Šajā ievadlaukā atļautas vienīgi piedāvātās izvēlnes vērtības!" prompt="Lūgums izvēlēties izglītību no saraksta" xr:uid="{7EC86BBC-896B-4D38-9D0B-3DEDF4A19DE6}">
          <x14:formula1>
            <xm:f>Hidden!$I$1:$I$3</xm:f>
          </x14:formula1>
          <xm:sqref>B18</xm:sqref>
        </x14:dataValidation>
        <x14:dataValidation type="list" allowBlank="1" showInputMessage="1" showErrorMessage="1" error="Šajā ievadlaukā atļautas vienīgi piedāvātās izvēlnes vērtības!" prompt="Lūgums izvēlēties no saraksta" xr:uid="{B3DADEA1-D7F3-4D4D-8FD5-D13C094D4C96}">
          <x14:formula1>
            <xm:f>Hidden!$C$1:$C$2</xm:f>
          </x14:formula1>
          <xm:sqref>B13:B14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E7E4-5197-4F0C-9FAC-85F3B4B56120}">
  <sheetPr codeName="Sheet6"/>
  <dimension ref="A1:E16"/>
  <sheetViews>
    <sheetView showGridLines="0" workbookViewId="0">
      <selection activeCell="C23" sqref="C23"/>
    </sheetView>
  </sheetViews>
  <sheetFormatPr defaultColWidth="8.7109375" defaultRowHeight="14.25" x14ac:dyDescent="0.2"/>
  <cols>
    <col min="1" max="1" width="32.42578125" style="14" customWidth="1"/>
    <col min="2" max="2" width="33.85546875" style="14" customWidth="1"/>
    <col min="3" max="3" width="47.140625" style="14" customWidth="1"/>
    <col min="4" max="4" width="34.85546875" style="14" customWidth="1"/>
    <col min="5" max="5" width="22.140625" style="14" customWidth="1"/>
    <col min="6" max="16384" width="8.7109375" style="14"/>
  </cols>
  <sheetData>
    <row r="1" spans="1:5" ht="17.25" thickTop="1" thickBot="1" x14ac:dyDescent="0.3">
      <c r="A1" s="48"/>
      <c r="B1" s="47" t="s">
        <v>2</v>
      </c>
      <c r="C1" s="47" t="s">
        <v>3</v>
      </c>
      <c r="D1" s="49" t="s">
        <v>4</v>
      </c>
    </row>
    <row r="2" spans="1:5" ht="15" thickTop="1" x14ac:dyDescent="0.2">
      <c r="A2" s="50" t="s">
        <v>318</v>
      </c>
      <c r="B2" s="13" t="s">
        <v>143</v>
      </c>
      <c r="C2" s="51" t="s">
        <v>11</v>
      </c>
      <c r="D2" s="24" t="str">
        <f>IF(B2="", "Obligāts lauks", "OK")</f>
        <v>OK</v>
      </c>
    </row>
    <row r="3" spans="1:5" ht="15" thickBot="1" x14ac:dyDescent="0.25">
      <c r="A3" s="52" t="s">
        <v>319</v>
      </c>
      <c r="B3" s="45"/>
      <c r="C3" s="53" t="s">
        <v>599</v>
      </c>
      <c r="D3" s="30" t="str">
        <f>IF(B2="", "", IF(B2="Nē", IF(B3="", "Obligāts lauks", "OK"), IF(B2="Jā", IF(B3&lt;&gt;"", "Kļūdaini ievadīta vērtība", ""), "")))</f>
        <v/>
      </c>
    </row>
    <row r="4" spans="1:5" ht="15.75" thickTop="1" thickBot="1" x14ac:dyDescent="0.25">
      <c r="A4" s="17"/>
    </row>
    <row r="5" spans="1:5" ht="17.25" thickTop="1" thickBot="1" x14ac:dyDescent="0.3">
      <c r="A5" s="55"/>
      <c r="B5" s="47" t="s">
        <v>317</v>
      </c>
      <c r="C5" s="47" t="s">
        <v>336</v>
      </c>
      <c r="D5" s="49" t="s">
        <v>4</v>
      </c>
      <c r="E5" s="72"/>
    </row>
    <row r="6" spans="1:5" ht="15.75" thickTop="1" x14ac:dyDescent="0.2">
      <c r="A6" s="83" t="s">
        <v>600</v>
      </c>
      <c r="B6" s="58" t="s">
        <v>619</v>
      </c>
      <c r="C6" s="59" t="s">
        <v>620</v>
      </c>
      <c r="D6" s="54" t="str">
        <f>IF(B2="", "", IF(B2="Jā", IF(B6="", "Obligāts lauks", "OK"), ""))</f>
        <v>OK</v>
      </c>
      <c r="E6" s="71"/>
    </row>
    <row r="7" spans="1:5" x14ac:dyDescent="0.2">
      <c r="A7" s="84"/>
      <c r="B7" s="60" t="s">
        <v>621</v>
      </c>
      <c r="C7" s="61" t="s">
        <v>622</v>
      </c>
      <c r="D7" s="56"/>
    </row>
    <row r="8" spans="1:5" x14ac:dyDescent="0.2">
      <c r="A8" s="84"/>
      <c r="B8" s="60"/>
      <c r="C8" s="61"/>
      <c r="D8" s="56"/>
    </row>
    <row r="9" spans="1:5" x14ac:dyDescent="0.2">
      <c r="A9" s="84"/>
      <c r="B9" s="60"/>
      <c r="C9" s="61"/>
      <c r="D9" s="56"/>
    </row>
    <row r="10" spans="1:5" x14ac:dyDescent="0.2">
      <c r="A10" s="84"/>
      <c r="B10" s="60"/>
      <c r="C10" s="61"/>
      <c r="D10" s="56"/>
    </row>
    <row r="11" spans="1:5" x14ac:dyDescent="0.2">
      <c r="A11" s="84"/>
      <c r="B11" s="60"/>
      <c r="C11" s="61"/>
      <c r="D11" s="56"/>
    </row>
    <row r="12" spans="1:5" x14ac:dyDescent="0.2">
      <c r="A12" s="84"/>
      <c r="B12" s="60"/>
      <c r="C12" s="61"/>
      <c r="D12" s="56"/>
    </row>
    <row r="13" spans="1:5" x14ac:dyDescent="0.2">
      <c r="A13" s="84"/>
      <c r="B13" s="60"/>
      <c r="C13" s="61"/>
      <c r="D13" s="56"/>
    </row>
    <row r="14" spans="1:5" x14ac:dyDescent="0.2">
      <c r="A14" s="84"/>
      <c r="B14" s="60"/>
      <c r="C14" s="61"/>
      <c r="D14" s="56"/>
    </row>
    <row r="15" spans="1:5" ht="15" thickBot="1" x14ac:dyDescent="0.25">
      <c r="A15" s="85"/>
      <c r="B15" s="62"/>
      <c r="C15" s="63"/>
      <c r="D15" s="57"/>
    </row>
    <row r="16" spans="1:5" ht="15" thickTop="1" x14ac:dyDescent="0.2">
      <c r="A16" s="17"/>
    </row>
  </sheetData>
  <sheetProtection algorithmName="SHA-512" hashValue="Qk7+puCv44sk58xDkoi0Ic1jXjZZJ6wfmpr0QhEBgmwqlCX380qvboloNbsiXq2Z0Du62XJwohH8HteisfTplw==" saltValue="jMdvLZMnRUAsn1RKd2eqjQ==" spinCount="100000" sheet="1" objects="1" scenarios="1"/>
  <mergeCells count="1">
    <mergeCell ref="A6:A15"/>
  </mergeCells>
  <conditionalFormatting sqref="D2:D3">
    <cfRule type="cellIs" dxfId="6" priority="4" operator="equal">
      <formula>"OK"</formula>
    </cfRule>
    <cfRule type="cellIs" dxfId="5" priority="5" operator="equal">
      <formula>"Obligāts lauks"</formula>
    </cfRule>
  </conditionalFormatting>
  <conditionalFormatting sqref="D3">
    <cfRule type="cellIs" dxfId="4" priority="1" operator="equal">
      <formula>"Kļūdaini ievadīta vērtība"</formula>
    </cfRule>
  </conditionalFormatting>
  <conditionalFormatting sqref="D6:E6">
    <cfRule type="cellIs" dxfId="3" priority="2" operator="equal">
      <formula>"Obligāts lauks"</formula>
    </cfRule>
    <cfRule type="cellIs" dxfId="2" priority="3" operator="equal">
      <formula>"OK"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Šajā ievadlaukā atļautas vienīgi piedāvātās izvēlnes vērtības!" prompt="Lūgums izvēlēties atbildi no saraksta" xr:uid="{5733E7D3-0F53-4E08-A36D-E49B1FB5B8D5}">
          <x14:formula1>
            <xm:f>Hidden!$K$1:$K$2</xm:f>
          </x14:formula1>
          <xm:sqref>B2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CBB0-D525-44FC-9A39-8C8C1517AEB3}">
  <sheetPr codeName="Sheet7"/>
  <dimension ref="A1:E14"/>
  <sheetViews>
    <sheetView showGridLines="0" workbookViewId="0">
      <selection activeCell="E16" sqref="E16"/>
    </sheetView>
  </sheetViews>
  <sheetFormatPr defaultColWidth="8.7109375" defaultRowHeight="14.25" x14ac:dyDescent="0.2"/>
  <cols>
    <col min="1" max="1" width="30.42578125" style="14" bestFit="1" customWidth="1"/>
    <col min="2" max="2" width="43.85546875" style="14" customWidth="1"/>
    <col min="3" max="3" width="15.5703125" style="14" customWidth="1"/>
    <col min="4" max="4" width="32.85546875" style="14" customWidth="1"/>
    <col min="5" max="5" width="21.140625" style="14" customWidth="1"/>
    <col min="6" max="16384" width="8.7109375" style="14"/>
  </cols>
  <sheetData>
    <row r="1" spans="1:5" ht="33" thickTop="1" thickBot="1" x14ac:dyDescent="0.25">
      <c r="A1" s="55"/>
      <c r="B1" s="73" t="s">
        <v>589</v>
      </c>
      <c r="C1" s="73" t="s">
        <v>608</v>
      </c>
      <c r="D1" s="46" t="s">
        <v>609</v>
      </c>
      <c r="E1" s="46" t="s">
        <v>4</v>
      </c>
    </row>
    <row r="2" spans="1:5" ht="15" thickTop="1" x14ac:dyDescent="0.2">
      <c r="A2" s="83" t="s">
        <v>540</v>
      </c>
      <c r="B2" s="58" t="s">
        <v>625</v>
      </c>
      <c r="C2" s="59">
        <v>1985</v>
      </c>
      <c r="D2" s="61" t="s">
        <v>624</v>
      </c>
      <c r="E2" s="41" t="str">
        <f>IF(AND(B2&lt;&gt;"", C2&lt;&gt;"", D2&lt;&gt;""), "OK", "Obligāts lauks")</f>
        <v>OK</v>
      </c>
    </row>
    <row r="3" spans="1:5" x14ac:dyDescent="0.2">
      <c r="A3" s="84"/>
      <c r="B3" s="60" t="s">
        <v>623</v>
      </c>
      <c r="C3" s="61">
        <v>1980</v>
      </c>
      <c r="D3" s="61" t="s">
        <v>624</v>
      </c>
      <c r="E3" s="56"/>
    </row>
    <row r="4" spans="1:5" x14ac:dyDescent="0.2">
      <c r="A4" s="84"/>
      <c r="B4" s="60"/>
      <c r="C4" s="61"/>
      <c r="D4" s="61"/>
      <c r="E4" s="56"/>
    </row>
    <row r="5" spans="1:5" x14ac:dyDescent="0.2">
      <c r="A5" s="84"/>
      <c r="B5" s="60"/>
      <c r="C5" s="61"/>
      <c r="D5" s="61"/>
      <c r="E5" s="56"/>
    </row>
    <row r="6" spans="1:5" x14ac:dyDescent="0.2">
      <c r="A6" s="84"/>
      <c r="B6" s="60"/>
      <c r="C6" s="61"/>
      <c r="D6" s="61"/>
      <c r="E6" s="56"/>
    </row>
    <row r="7" spans="1:5" x14ac:dyDescent="0.2">
      <c r="A7" s="84"/>
      <c r="B7" s="60"/>
      <c r="C7" s="61"/>
      <c r="D7" s="61"/>
      <c r="E7" s="56"/>
    </row>
    <row r="8" spans="1:5" x14ac:dyDescent="0.2">
      <c r="A8" s="84"/>
      <c r="B8" s="60"/>
      <c r="C8" s="61"/>
      <c r="D8" s="61"/>
      <c r="E8" s="56"/>
    </row>
    <row r="9" spans="1:5" x14ac:dyDescent="0.2">
      <c r="A9" s="84"/>
      <c r="B9" s="60"/>
      <c r="C9" s="61"/>
      <c r="D9" s="61"/>
      <c r="E9" s="56"/>
    </row>
    <row r="10" spans="1:5" x14ac:dyDescent="0.2">
      <c r="A10" s="84"/>
      <c r="B10" s="60"/>
      <c r="C10" s="61"/>
      <c r="D10" s="61"/>
      <c r="E10" s="56"/>
    </row>
    <row r="11" spans="1:5" ht="15" thickBot="1" x14ac:dyDescent="0.25">
      <c r="A11" s="85"/>
      <c r="B11" s="64"/>
      <c r="C11" s="63"/>
      <c r="D11" s="63"/>
      <c r="E11" s="57"/>
    </row>
    <row r="12" spans="1:5" ht="15" thickTop="1" x14ac:dyDescent="0.2"/>
    <row r="13" spans="1:5" x14ac:dyDescent="0.2">
      <c r="A13" s="74" t="s">
        <v>591</v>
      </c>
    </row>
    <row r="14" spans="1:5" x14ac:dyDescent="0.2">
      <c r="A14" s="74" t="s">
        <v>590</v>
      </c>
    </row>
  </sheetData>
  <sheetProtection algorithmName="SHA-512" hashValue="7PrR2gK9FK52bJHvjxAldSMMzbh6NFTi/V6+AQS2nbiTkpbSbF1KAnd09K0JWXFkBtOqsOiAQ0EYs+/SHtkEgw==" saltValue="+Ze6helEFLPwiyw+W+tvqw==" spinCount="100000" sheet="1" objects="1" scenarios="1"/>
  <mergeCells count="1">
    <mergeCell ref="A2:A11"/>
  </mergeCells>
  <conditionalFormatting sqref="E2">
    <cfRule type="cellIs" dxfId="1" priority="1" operator="equal">
      <formula>"Obligāts lauks"</formula>
    </cfRule>
    <cfRule type="cellIs" dxfId="0" priority="2" operator="equal">
      <formula>"OK"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FC13-5B7C-4373-AF31-23711E896B43}">
  <sheetPr codeName="Sheet5"/>
  <dimension ref="A1:X204"/>
  <sheetViews>
    <sheetView topLeftCell="B1" workbookViewId="0">
      <selection activeCell="Y4" sqref="Y4"/>
    </sheetView>
  </sheetViews>
  <sheetFormatPr defaultRowHeight="15" x14ac:dyDescent="0.25"/>
  <cols>
    <col min="1" max="1" width="18.7109375" style="2" customWidth="1"/>
    <col min="3" max="3" width="11.42578125" bestFit="1" customWidth="1"/>
    <col min="5" max="5" width="13.140625" customWidth="1"/>
  </cols>
  <sheetData>
    <row r="1" spans="1:24" ht="30" x14ac:dyDescent="0.25">
      <c r="A1" s="3" t="s">
        <v>49</v>
      </c>
      <c r="C1" t="s">
        <v>98</v>
      </c>
      <c r="E1" s="1" t="s">
        <v>107</v>
      </c>
      <c r="G1" t="s">
        <v>338</v>
      </c>
      <c r="I1" t="s">
        <v>140</v>
      </c>
      <c r="K1" t="s">
        <v>143</v>
      </c>
      <c r="M1" s="9" t="s">
        <v>161</v>
      </c>
      <c r="O1" t="s">
        <v>186</v>
      </c>
      <c r="Q1" s="9" t="s">
        <v>603</v>
      </c>
      <c r="U1" t="s">
        <v>186</v>
      </c>
      <c r="X1" t="s">
        <v>611</v>
      </c>
    </row>
    <row r="2" spans="1:24" ht="30" x14ac:dyDescent="0.25">
      <c r="A2" s="3" t="s">
        <v>50</v>
      </c>
      <c r="C2" t="s">
        <v>99</v>
      </c>
      <c r="E2" s="1" t="s">
        <v>108</v>
      </c>
      <c r="G2" t="s">
        <v>477</v>
      </c>
      <c r="I2" t="s">
        <v>141</v>
      </c>
      <c r="K2" t="s">
        <v>144</v>
      </c>
      <c r="M2" s="9" t="s">
        <v>162</v>
      </c>
      <c r="O2" t="s">
        <v>187</v>
      </c>
      <c r="Q2" s="9" t="s">
        <v>317</v>
      </c>
      <c r="U2" t="s">
        <v>187</v>
      </c>
      <c r="X2" t="s">
        <v>612</v>
      </c>
    </row>
    <row r="3" spans="1:24" ht="30" x14ac:dyDescent="0.25">
      <c r="A3" s="3" t="s">
        <v>85</v>
      </c>
      <c r="E3" s="1" t="s">
        <v>109</v>
      </c>
      <c r="G3" t="s">
        <v>413</v>
      </c>
      <c r="I3" t="s">
        <v>142</v>
      </c>
      <c r="M3" s="9" t="s">
        <v>212</v>
      </c>
      <c r="O3" t="s">
        <v>188</v>
      </c>
      <c r="Q3" s="9" t="s">
        <v>316</v>
      </c>
      <c r="U3" t="s">
        <v>188</v>
      </c>
    </row>
    <row r="4" spans="1:24" ht="60" x14ac:dyDescent="0.25">
      <c r="A4" s="3" t="s">
        <v>86</v>
      </c>
      <c r="E4" s="1" t="s">
        <v>110</v>
      </c>
      <c r="G4" t="s">
        <v>414</v>
      </c>
      <c r="M4" s="9" t="s">
        <v>184</v>
      </c>
      <c r="O4" t="s">
        <v>189</v>
      </c>
      <c r="Q4" s="9" t="s">
        <v>604</v>
      </c>
      <c r="U4" t="s">
        <v>191</v>
      </c>
    </row>
    <row r="5" spans="1:24" ht="21" x14ac:dyDescent="0.25">
      <c r="A5" s="3" t="s">
        <v>90</v>
      </c>
      <c r="E5" s="1" t="s">
        <v>111</v>
      </c>
      <c r="G5" t="s">
        <v>513</v>
      </c>
      <c r="M5" s="9" t="s">
        <v>163</v>
      </c>
      <c r="O5" t="s">
        <v>190</v>
      </c>
      <c r="Q5" s="9" t="s">
        <v>605</v>
      </c>
      <c r="U5" t="s">
        <v>192</v>
      </c>
    </row>
    <row r="6" spans="1:24" x14ac:dyDescent="0.25">
      <c r="A6" s="3" t="s">
        <v>14</v>
      </c>
      <c r="E6" s="1" t="s">
        <v>112</v>
      </c>
      <c r="G6" t="s">
        <v>383</v>
      </c>
      <c r="M6" s="9" t="s">
        <v>164</v>
      </c>
      <c r="O6" t="s">
        <v>191</v>
      </c>
      <c r="Q6" s="9" t="s">
        <v>606</v>
      </c>
      <c r="U6" t="s">
        <v>193</v>
      </c>
    </row>
    <row r="7" spans="1:24" x14ac:dyDescent="0.25">
      <c r="A7" s="3" t="s">
        <v>15</v>
      </c>
      <c r="E7" s="1" t="s">
        <v>100</v>
      </c>
      <c r="G7" t="s">
        <v>415</v>
      </c>
      <c r="M7" s="9" t="s">
        <v>165</v>
      </c>
      <c r="O7" t="s">
        <v>192</v>
      </c>
      <c r="Q7" s="9" t="s">
        <v>607</v>
      </c>
      <c r="U7" t="s">
        <v>542</v>
      </c>
    </row>
    <row r="8" spans="1:24" ht="21" x14ac:dyDescent="0.25">
      <c r="A8" s="3" t="s">
        <v>16</v>
      </c>
      <c r="E8" s="1" t="s">
        <v>113</v>
      </c>
      <c r="G8" t="s">
        <v>459</v>
      </c>
      <c r="M8" s="9" t="s">
        <v>241</v>
      </c>
      <c r="O8" t="s">
        <v>320</v>
      </c>
      <c r="U8" t="s">
        <v>579</v>
      </c>
    </row>
    <row r="9" spans="1:24" ht="30" x14ac:dyDescent="0.25">
      <c r="A9" s="3" t="s">
        <v>17</v>
      </c>
      <c r="E9" s="1" t="s">
        <v>114</v>
      </c>
      <c r="G9" t="s">
        <v>537</v>
      </c>
      <c r="M9" s="9" t="s">
        <v>166</v>
      </c>
      <c r="O9" t="s">
        <v>193</v>
      </c>
      <c r="U9" t="s">
        <v>195</v>
      </c>
    </row>
    <row r="10" spans="1:24" ht="30" x14ac:dyDescent="0.25">
      <c r="A10" s="3" t="s">
        <v>18</v>
      </c>
      <c r="E10" s="1" t="s">
        <v>115</v>
      </c>
      <c r="G10" t="s">
        <v>360</v>
      </c>
      <c r="M10" s="9" t="s">
        <v>167</v>
      </c>
      <c r="O10" t="s">
        <v>194</v>
      </c>
      <c r="U10" t="s">
        <v>196</v>
      </c>
    </row>
    <row r="11" spans="1:24" ht="30" x14ac:dyDescent="0.25">
      <c r="A11" s="3" t="s">
        <v>19</v>
      </c>
      <c r="E11" s="1" t="s">
        <v>101</v>
      </c>
      <c r="G11" t="s">
        <v>460</v>
      </c>
      <c r="M11" s="9" t="s">
        <v>185</v>
      </c>
      <c r="O11" t="s">
        <v>321</v>
      </c>
      <c r="U11" t="s">
        <v>197</v>
      </c>
    </row>
    <row r="12" spans="1:24" ht="21" x14ac:dyDescent="0.25">
      <c r="A12" s="3" t="s">
        <v>20</v>
      </c>
      <c r="E12" s="1" t="s">
        <v>117</v>
      </c>
      <c r="G12" t="s">
        <v>408</v>
      </c>
      <c r="M12" s="9" t="s">
        <v>168</v>
      </c>
      <c r="O12" t="s">
        <v>195</v>
      </c>
      <c r="U12" t="s">
        <v>199</v>
      </c>
    </row>
    <row r="13" spans="1:24" ht="21" x14ac:dyDescent="0.25">
      <c r="A13" s="3" t="s">
        <v>91</v>
      </c>
      <c r="E13" s="1" t="s">
        <v>116</v>
      </c>
      <c r="G13" t="s">
        <v>341</v>
      </c>
      <c r="M13" s="9" t="s">
        <v>171</v>
      </c>
      <c r="O13" t="s">
        <v>196</v>
      </c>
      <c r="U13" s="9" t="s">
        <v>161</v>
      </c>
    </row>
    <row r="14" spans="1:24" x14ac:dyDescent="0.25">
      <c r="A14" s="3" t="s">
        <v>92</v>
      </c>
      <c r="E14" s="1" t="s">
        <v>102</v>
      </c>
      <c r="G14" t="s">
        <v>527</v>
      </c>
      <c r="M14" s="9" t="s">
        <v>172</v>
      </c>
      <c r="O14" t="s">
        <v>197</v>
      </c>
      <c r="U14" t="s">
        <v>569</v>
      </c>
    </row>
    <row r="15" spans="1:24" ht="45" x14ac:dyDescent="0.25">
      <c r="A15" s="3" t="s">
        <v>51</v>
      </c>
      <c r="E15" s="1" t="s">
        <v>118</v>
      </c>
      <c r="G15" t="s">
        <v>344</v>
      </c>
      <c r="M15" s="9" t="s">
        <v>173</v>
      </c>
      <c r="O15" t="s">
        <v>198</v>
      </c>
      <c r="U15" t="s">
        <v>200</v>
      </c>
    </row>
    <row r="16" spans="1:24" ht="45" x14ac:dyDescent="0.25">
      <c r="A16" s="3" t="s">
        <v>52</v>
      </c>
      <c r="E16" s="1" t="s">
        <v>119</v>
      </c>
      <c r="G16" t="s">
        <v>384</v>
      </c>
      <c r="M16" s="9" t="s">
        <v>174</v>
      </c>
      <c r="O16" t="s">
        <v>199</v>
      </c>
      <c r="U16" t="s">
        <v>543</v>
      </c>
    </row>
    <row r="17" spans="1:21" ht="30" x14ac:dyDescent="0.25">
      <c r="A17" s="3" t="s">
        <v>21</v>
      </c>
      <c r="E17" s="1" t="s">
        <v>120</v>
      </c>
      <c r="G17" t="s">
        <v>396</v>
      </c>
      <c r="M17" s="9" t="s">
        <v>175</v>
      </c>
      <c r="O17" t="s">
        <v>161</v>
      </c>
      <c r="U17" t="s">
        <v>202</v>
      </c>
    </row>
    <row r="18" spans="1:21" ht="45" x14ac:dyDescent="0.25">
      <c r="A18" s="3" t="s">
        <v>53</v>
      </c>
      <c r="E18" s="1" t="s">
        <v>103</v>
      </c>
      <c r="G18" t="s">
        <v>348</v>
      </c>
      <c r="M18" s="9" t="s">
        <v>176</v>
      </c>
      <c r="O18" t="s">
        <v>200</v>
      </c>
      <c r="U18" t="s">
        <v>203</v>
      </c>
    </row>
    <row r="19" spans="1:21" ht="30" x14ac:dyDescent="0.25">
      <c r="A19" s="3" t="s">
        <v>22</v>
      </c>
      <c r="E19" s="1" t="s">
        <v>121</v>
      </c>
      <c r="G19" t="s">
        <v>461</v>
      </c>
      <c r="M19" s="9" t="s">
        <v>307</v>
      </c>
      <c r="O19" t="s">
        <v>201</v>
      </c>
      <c r="U19" t="s">
        <v>204</v>
      </c>
    </row>
    <row r="20" spans="1:21" x14ac:dyDescent="0.25">
      <c r="A20" s="3" t="s">
        <v>23</v>
      </c>
      <c r="E20" s="1" t="s">
        <v>123</v>
      </c>
      <c r="G20" t="s">
        <v>342</v>
      </c>
      <c r="M20" s="9" t="s">
        <v>177</v>
      </c>
      <c r="O20" t="s">
        <v>202</v>
      </c>
      <c r="U20" t="s">
        <v>205</v>
      </c>
    </row>
    <row r="21" spans="1:21" x14ac:dyDescent="0.25">
      <c r="A21" s="3" t="s">
        <v>54</v>
      </c>
      <c r="E21" s="1" t="s">
        <v>122</v>
      </c>
      <c r="G21" t="s">
        <v>361</v>
      </c>
      <c r="M21" s="9" t="s">
        <v>178</v>
      </c>
      <c r="O21" t="s">
        <v>203</v>
      </c>
      <c r="U21" t="s">
        <v>206</v>
      </c>
    </row>
    <row r="22" spans="1:21" ht="21" x14ac:dyDescent="0.25">
      <c r="A22" s="3" t="s">
        <v>55</v>
      </c>
      <c r="E22" s="1" t="s">
        <v>124</v>
      </c>
      <c r="G22" t="s">
        <v>416</v>
      </c>
      <c r="M22" s="9" t="s">
        <v>179</v>
      </c>
      <c r="O22" t="s">
        <v>204</v>
      </c>
      <c r="U22" s="9" t="s">
        <v>162</v>
      </c>
    </row>
    <row r="23" spans="1:21" ht="30" x14ac:dyDescent="0.25">
      <c r="A23" s="3" t="s">
        <v>87</v>
      </c>
      <c r="E23" s="1" t="s">
        <v>125</v>
      </c>
      <c r="G23" t="s">
        <v>349</v>
      </c>
      <c r="M23" s="9" t="s">
        <v>180</v>
      </c>
      <c r="O23" t="s">
        <v>205</v>
      </c>
      <c r="U23" t="s">
        <v>207</v>
      </c>
    </row>
    <row r="24" spans="1:21" ht="45" x14ac:dyDescent="0.25">
      <c r="A24" s="3" t="s">
        <v>24</v>
      </c>
      <c r="E24" s="1" t="s">
        <v>126</v>
      </c>
      <c r="G24" t="s">
        <v>525</v>
      </c>
      <c r="M24" s="9" t="s">
        <v>181</v>
      </c>
      <c r="O24" t="s">
        <v>162</v>
      </c>
      <c r="U24" t="s">
        <v>208</v>
      </c>
    </row>
    <row r="25" spans="1:21" ht="30" x14ac:dyDescent="0.25">
      <c r="A25" s="3" t="s">
        <v>56</v>
      </c>
      <c r="E25" s="1" t="s">
        <v>127</v>
      </c>
      <c r="G25" t="s">
        <v>417</v>
      </c>
      <c r="M25" t="s">
        <v>182</v>
      </c>
      <c r="O25" t="s">
        <v>206</v>
      </c>
      <c r="U25" t="s">
        <v>544</v>
      </c>
    </row>
    <row r="26" spans="1:21" ht="30" x14ac:dyDescent="0.25">
      <c r="A26" s="3" t="s">
        <v>25</v>
      </c>
      <c r="E26" s="1" t="s">
        <v>128</v>
      </c>
      <c r="G26" t="s">
        <v>350</v>
      </c>
      <c r="M26" t="s">
        <v>183</v>
      </c>
      <c r="O26" t="s">
        <v>207</v>
      </c>
      <c r="U26" t="s">
        <v>209</v>
      </c>
    </row>
    <row r="27" spans="1:21" ht="45" x14ac:dyDescent="0.25">
      <c r="A27" s="3" t="s">
        <v>57</v>
      </c>
      <c r="E27" s="1" t="s">
        <v>104</v>
      </c>
      <c r="G27" t="s">
        <v>418</v>
      </c>
      <c r="O27" t="s">
        <v>322</v>
      </c>
      <c r="U27" t="s">
        <v>210</v>
      </c>
    </row>
    <row r="28" spans="1:21" ht="21" x14ac:dyDescent="0.25">
      <c r="A28" s="3" t="s">
        <v>26</v>
      </c>
      <c r="E28" s="1" t="s">
        <v>129</v>
      </c>
      <c r="G28" t="s">
        <v>419</v>
      </c>
      <c r="O28" t="s">
        <v>208</v>
      </c>
      <c r="U28" t="s">
        <v>211</v>
      </c>
    </row>
    <row r="29" spans="1:21" ht="30" x14ac:dyDescent="0.25">
      <c r="A29" s="3" t="s">
        <v>27</v>
      </c>
      <c r="E29" s="1" t="s">
        <v>105</v>
      </c>
      <c r="G29" t="s">
        <v>510</v>
      </c>
      <c r="O29" t="s">
        <v>323</v>
      </c>
      <c r="U29" s="9" t="s">
        <v>212</v>
      </c>
    </row>
    <row r="30" spans="1:21" ht="60" x14ac:dyDescent="0.25">
      <c r="A30" s="3" t="s">
        <v>58</v>
      </c>
      <c r="E30" s="1" t="s">
        <v>130</v>
      </c>
      <c r="G30" t="s">
        <v>462</v>
      </c>
      <c r="O30" t="s">
        <v>209</v>
      </c>
      <c r="U30" t="s">
        <v>213</v>
      </c>
    </row>
    <row r="31" spans="1:21" ht="45" x14ac:dyDescent="0.25">
      <c r="A31" s="3" t="s">
        <v>59</v>
      </c>
      <c r="E31" s="1" t="s">
        <v>131</v>
      </c>
      <c r="G31" t="s">
        <v>494</v>
      </c>
      <c r="O31" t="s">
        <v>210</v>
      </c>
      <c r="U31" t="s">
        <v>214</v>
      </c>
    </row>
    <row r="32" spans="1:21" ht="30" x14ac:dyDescent="0.25">
      <c r="A32" s="3" t="s">
        <v>60</v>
      </c>
      <c r="E32" s="1" t="s">
        <v>132</v>
      </c>
      <c r="G32" t="s">
        <v>529</v>
      </c>
      <c r="O32" t="s">
        <v>211</v>
      </c>
      <c r="U32" t="s">
        <v>215</v>
      </c>
    </row>
    <row r="33" spans="1:21" ht="45" x14ac:dyDescent="0.25">
      <c r="A33" s="3" t="s">
        <v>28</v>
      </c>
      <c r="E33" s="1" t="s">
        <v>133</v>
      </c>
      <c r="G33" t="s">
        <v>397</v>
      </c>
      <c r="O33" t="s">
        <v>212</v>
      </c>
      <c r="U33" t="s">
        <v>217</v>
      </c>
    </row>
    <row r="34" spans="1:21" ht="21" x14ac:dyDescent="0.25">
      <c r="A34" s="3" t="s">
        <v>29</v>
      </c>
      <c r="E34" s="1" t="s">
        <v>134</v>
      </c>
      <c r="G34" t="s">
        <v>449</v>
      </c>
      <c r="O34" t="s">
        <v>213</v>
      </c>
      <c r="U34" t="s">
        <v>216</v>
      </c>
    </row>
    <row r="35" spans="1:21" ht="30" x14ac:dyDescent="0.25">
      <c r="A35" s="3" t="s">
        <v>30</v>
      </c>
      <c r="E35" s="1" t="s">
        <v>135</v>
      </c>
      <c r="G35" t="s">
        <v>398</v>
      </c>
      <c r="O35" t="s">
        <v>214</v>
      </c>
      <c r="U35" s="9" t="s">
        <v>184</v>
      </c>
    </row>
    <row r="36" spans="1:21" x14ac:dyDescent="0.25">
      <c r="A36" s="3" t="s">
        <v>31</v>
      </c>
      <c r="E36" s="1" t="s">
        <v>136</v>
      </c>
      <c r="G36" t="s">
        <v>420</v>
      </c>
      <c r="O36" t="s">
        <v>215</v>
      </c>
      <c r="U36" t="s">
        <v>218</v>
      </c>
    </row>
    <row r="37" spans="1:21" ht="75" x14ac:dyDescent="0.25">
      <c r="A37" s="3" t="s">
        <v>61</v>
      </c>
      <c r="E37" s="1" t="s">
        <v>137</v>
      </c>
      <c r="G37" t="s">
        <v>362</v>
      </c>
      <c r="O37" t="s">
        <v>216</v>
      </c>
      <c r="U37" s="9" t="s">
        <v>163</v>
      </c>
    </row>
    <row r="38" spans="1:21" ht="45" x14ac:dyDescent="0.25">
      <c r="A38" s="3" t="s">
        <v>62</v>
      </c>
      <c r="E38" s="1" t="s">
        <v>138</v>
      </c>
      <c r="G38" t="s">
        <v>421</v>
      </c>
      <c r="O38" t="s">
        <v>184</v>
      </c>
      <c r="U38" t="s">
        <v>560</v>
      </c>
    </row>
    <row r="39" spans="1:21" x14ac:dyDescent="0.25">
      <c r="A39" s="3" t="s">
        <v>63</v>
      </c>
      <c r="E39" s="1" t="s">
        <v>106</v>
      </c>
      <c r="G39" t="s">
        <v>463</v>
      </c>
      <c r="O39" t="s">
        <v>217</v>
      </c>
      <c r="U39" t="s">
        <v>561</v>
      </c>
    </row>
    <row r="40" spans="1:21" ht="21" x14ac:dyDescent="0.25">
      <c r="A40" s="3" t="s">
        <v>93</v>
      </c>
      <c r="E40" s="1" t="s">
        <v>139</v>
      </c>
      <c r="G40" t="s">
        <v>422</v>
      </c>
      <c r="O40" t="s">
        <v>218</v>
      </c>
      <c r="U40" t="s">
        <v>220</v>
      </c>
    </row>
    <row r="41" spans="1:21" ht="30" x14ac:dyDescent="0.25">
      <c r="A41" s="3" t="s">
        <v>64</v>
      </c>
      <c r="E41" s="1" t="s">
        <v>602</v>
      </c>
      <c r="G41" t="s">
        <v>363</v>
      </c>
      <c r="O41" t="s">
        <v>163</v>
      </c>
      <c r="U41" t="s">
        <v>221</v>
      </c>
    </row>
    <row r="42" spans="1:21" x14ac:dyDescent="0.25">
      <c r="A42" s="3" t="s">
        <v>65</v>
      </c>
      <c r="G42" t="s">
        <v>423</v>
      </c>
      <c r="O42" t="s">
        <v>219</v>
      </c>
      <c r="U42" t="s">
        <v>224</v>
      </c>
    </row>
    <row r="43" spans="1:21" ht="30" x14ac:dyDescent="0.25">
      <c r="A43" s="3" t="s">
        <v>66</v>
      </c>
      <c r="G43" t="s">
        <v>424</v>
      </c>
      <c r="O43" t="s">
        <v>220</v>
      </c>
      <c r="U43" t="s">
        <v>225</v>
      </c>
    </row>
    <row r="44" spans="1:21" ht="30" x14ac:dyDescent="0.25">
      <c r="A44" s="3" t="s">
        <v>67</v>
      </c>
      <c r="G44" t="s">
        <v>424</v>
      </c>
      <c r="O44" t="s">
        <v>221</v>
      </c>
      <c r="U44" t="s">
        <v>226</v>
      </c>
    </row>
    <row r="45" spans="1:21" ht="30" x14ac:dyDescent="0.25">
      <c r="A45" s="3" t="s">
        <v>68</v>
      </c>
      <c r="G45" t="s">
        <v>399</v>
      </c>
      <c r="O45" t="s">
        <v>222</v>
      </c>
      <c r="U45" t="s">
        <v>227</v>
      </c>
    </row>
    <row r="46" spans="1:21" ht="30" x14ac:dyDescent="0.25">
      <c r="A46" s="3" t="s">
        <v>69</v>
      </c>
      <c r="G46" t="s">
        <v>492</v>
      </c>
      <c r="O46" t="s">
        <v>223</v>
      </c>
      <c r="U46" t="s">
        <v>223</v>
      </c>
    </row>
    <row r="47" spans="1:21" ht="30" x14ac:dyDescent="0.25">
      <c r="A47" s="3" t="s">
        <v>70</v>
      </c>
      <c r="G47" t="s">
        <v>425</v>
      </c>
      <c r="O47" t="s">
        <v>224</v>
      </c>
      <c r="U47" t="s">
        <v>228</v>
      </c>
    </row>
    <row r="48" spans="1:21" ht="30" x14ac:dyDescent="0.25">
      <c r="A48" s="3" t="s">
        <v>94</v>
      </c>
      <c r="G48" t="s">
        <v>426</v>
      </c>
      <c r="O48" t="s">
        <v>225</v>
      </c>
      <c r="U48" t="s">
        <v>229</v>
      </c>
    </row>
    <row r="49" spans="1:21" x14ac:dyDescent="0.25">
      <c r="A49" s="3" t="s">
        <v>32</v>
      </c>
      <c r="G49" t="s">
        <v>364</v>
      </c>
      <c r="O49" t="s">
        <v>226</v>
      </c>
      <c r="U49" s="9" t="s">
        <v>164</v>
      </c>
    </row>
    <row r="50" spans="1:21" x14ac:dyDescent="0.25">
      <c r="A50" s="3" t="s">
        <v>33</v>
      </c>
      <c r="G50" t="s">
        <v>535</v>
      </c>
      <c r="O50" t="s">
        <v>227</v>
      </c>
      <c r="U50" t="s">
        <v>230</v>
      </c>
    </row>
    <row r="51" spans="1:21" x14ac:dyDescent="0.25">
      <c r="A51" s="3" t="s">
        <v>95</v>
      </c>
      <c r="G51" t="s">
        <v>508</v>
      </c>
      <c r="O51" t="s">
        <v>324</v>
      </c>
      <c r="U51" t="s">
        <v>231</v>
      </c>
    </row>
    <row r="52" spans="1:21" ht="45" x14ac:dyDescent="0.25">
      <c r="A52" s="3" t="s">
        <v>71</v>
      </c>
      <c r="G52" t="s">
        <v>478</v>
      </c>
      <c r="O52" t="s">
        <v>228</v>
      </c>
      <c r="U52" t="s">
        <v>232</v>
      </c>
    </row>
    <row r="53" spans="1:21" ht="30" x14ac:dyDescent="0.25">
      <c r="A53" s="3" t="s">
        <v>72</v>
      </c>
      <c r="G53" t="s">
        <v>386</v>
      </c>
      <c r="O53" t="s">
        <v>229</v>
      </c>
      <c r="U53" t="s">
        <v>233</v>
      </c>
    </row>
    <row r="54" spans="1:21" ht="45" x14ac:dyDescent="0.25">
      <c r="A54" s="3" t="s">
        <v>73</v>
      </c>
      <c r="G54" t="s">
        <v>400</v>
      </c>
      <c r="O54" t="s">
        <v>164</v>
      </c>
      <c r="U54" t="s">
        <v>234</v>
      </c>
    </row>
    <row r="55" spans="1:21" ht="30" x14ac:dyDescent="0.25">
      <c r="A55" s="3" t="s">
        <v>74</v>
      </c>
      <c r="G55" t="s">
        <v>427</v>
      </c>
      <c r="O55" t="s">
        <v>230</v>
      </c>
      <c r="U55" s="9" t="s">
        <v>165</v>
      </c>
    </row>
    <row r="56" spans="1:21" ht="45" x14ac:dyDescent="0.25">
      <c r="A56" s="3" t="s">
        <v>75</v>
      </c>
      <c r="G56" t="s">
        <v>473</v>
      </c>
      <c r="O56" t="s">
        <v>231</v>
      </c>
      <c r="U56" t="s">
        <v>327</v>
      </c>
    </row>
    <row r="57" spans="1:21" ht="45" x14ac:dyDescent="0.25">
      <c r="A57" s="3" t="s">
        <v>76</v>
      </c>
      <c r="G57" t="s">
        <v>509</v>
      </c>
      <c r="O57" t="s">
        <v>232</v>
      </c>
      <c r="U57" t="s">
        <v>235</v>
      </c>
    </row>
    <row r="58" spans="1:21" ht="45" x14ac:dyDescent="0.25">
      <c r="A58" s="3" t="s">
        <v>77</v>
      </c>
      <c r="G58" t="s">
        <v>409</v>
      </c>
      <c r="O58" t="s">
        <v>233</v>
      </c>
      <c r="U58" t="s">
        <v>236</v>
      </c>
    </row>
    <row r="59" spans="1:21" ht="30" x14ac:dyDescent="0.25">
      <c r="A59" s="3" t="s">
        <v>78</v>
      </c>
      <c r="G59" t="s">
        <v>501</v>
      </c>
      <c r="O59" t="s">
        <v>325</v>
      </c>
      <c r="U59" t="s">
        <v>237</v>
      </c>
    </row>
    <row r="60" spans="1:21" ht="30" x14ac:dyDescent="0.25">
      <c r="A60" s="3" t="s">
        <v>79</v>
      </c>
      <c r="G60" t="s">
        <v>464</v>
      </c>
      <c r="O60" t="s">
        <v>234</v>
      </c>
      <c r="U60" t="s">
        <v>238</v>
      </c>
    </row>
    <row r="61" spans="1:21" ht="30" x14ac:dyDescent="0.25">
      <c r="A61" s="3" t="s">
        <v>80</v>
      </c>
      <c r="G61" t="s">
        <v>428</v>
      </c>
      <c r="O61" t="s">
        <v>326</v>
      </c>
      <c r="U61" t="s">
        <v>239</v>
      </c>
    </row>
    <row r="62" spans="1:21" ht="45" x14ac:dyDescent="0.25">
      <c r="A62" s="3" t="s">
        <v>81</v>
      </c>
      <c r="G62" t="s">
        <v>365</v>
      </c>
      <c r="O62" t="s">
        <v>165</v>
      </c>
      <c r="U62" s="9" t="s">
        <v>241</v>
      </c>
    </row>
    <row r="63" spans="1:21" ht="45" x14ac:dyDescent="0.25">
      <c r="A63" s="3" t="s">
        <v>34</v>
      </c>
      <c r="G63" t="s">
        <v>429</v>
      </c>
      <c r="O63" t="s">
        <v>327</v>
      </c>
      <c r="U63" s="9" t="s">
        <v>166</v>
      </c>
    </row>
    <row r="64" spans="1:21" ht="45" x14ac:dyDescent="0.25">
      <c r="A64" s="3" t="s">
        <v>96</v>
      </c>
      <c r="G64" t="s">
        <v>430</v>
      </c>
      <c r="O64" t="s">
        <v>328</v>
      </c>
      <c r="U64" t="s">
        <v>242</v>
      </c>
    </row>
    <row r="65" spans="1:21" x14ac:dyDescent="0.25">
      <c r="A65" s="3" t="s">
        <v>35</v>
      </c>
      <c r="G65" t="s">
        <v>366</v>
      </c>
      <c r="O65" t="s">
        <v>235</v>
      </c>
      <c r="U65" t="s">
        <v>243</v>
      </c>
    </row>
    <row r="66" spans="1:21" x14ac:dyDescent="0.25">
      <c r="A66" s="3" t="s">
        <v>36</v>
      </c>
      <c r="G66" t="s">
        <v>351</v>
      </c>
      <c r="O66" t="s">
        <v>236</v>
      </c>
      <c r="U66" t="s">
        <v>244</v>
      </c>
    </row>
    <row r="67" spans="1:21" x14ac:dyDescent="0.25">
      <c r="A67" s="3" t="s">
        <v>88</v>
      </c>
      <c r="G67" t="s">
        <v>465</v>
      </c>
      <c r="O67" t="s">
        <v>237</v>
      </c>
      <c r="U67" t="s">
        <v>245</v>
      </c>
    </row>
    <row r="68" spans="1:21" x14ac:dyDescent="0.25">
      <c r="A68" s="3" t="s">
        <v>82</v>
      </c>
      <c r="G68" t="s">
        <v>479</v>
      </c>
      <c r="O68" t="s">
        <v>238</v>
      </c>
      <c r="U68" t="s">
        <v>246</v>
      </c>
    </row>
    <row r="69" spans="1:21" ht="30" x14ac:dyDescent="0.25">
      <c r="A69" s="3" t="s">
        <v>37</v>
      </c>
      <c r="G69" t="s">
        <v>466</v>
      </c>
      <c r="O69" t="s">
        <v>239</v>
      </c>
      <c r="U69" s="9" t="s">
        <v>167</v>
      </c>
    </row>
    <row r="70" spans="1:21" x14ac:dyDescent="0.25">
      <c r="A70" s="3" t="s">
        <v>38</v>
      </c>
      <c r="G70" t="s">
        <v>502</v>
      </c>
      <c r="O70" t="s">
        <v>240</v>
      </c>
      <c r="U70" t="s">
        <v>247</v>
      </c>
    </row>
    <row r="71" spans="1:21" x14ac:dyDescent="0.25">
      <c r="A71" s="3" t="s">
        <v>39</v>
      </c>
      <c r="G71" t="s">
        <v>524</v>
      </c>
      <c r="O71" t="s">
        <v>241</v>
      </c>
      <c r="U71" s="9" t="s">
        <v>185</v>
      </c>
    </row>
    <row r="72" spans="1:21" ht="45" x14ac:dyDescent="0.25">
      <c r="A72" s="3" t="s">
        <v>40</v>
      </c>
      <c r="G72" t="s">
        <v>499</v>
      </c>
      <c r="O72" t="s">
        <v>166</v>
      </c>
      <c r="U72" t="s">
        <v>249</v>
      </c>
    </row>
    <row r="73" spans="1:21" ht="30" x14ac:dyDescent="0.25">
      <c r="A73" s="3" t="s">
        <v>41</v>
      </c>
      <c r="G73" t="s">
        <v>431</v>
      </c>
      <c r="O73" t="s">
        <v>242</v>
      </c>
      <c r="U73" t="s">
        <v>250</v>
      </c>
    </row>
    <row r="74" spans="1:21" x14ac:dyDescent="0.25">
      <c r="A74" s="3" t="s">
        <v>42</v>
      </c>
      <c r="G74" t="s">
        <v>367</v>
      </c>
      <c r="O74" t="s">
        <v>243</v>
      </c>
      <c r="U74" t="s">
        <v>251</v>
      </c>
    </row>
    <row r="75" spans="1:21" x14ac:dyDescent="0.25">
      <c r="A75" s="3" t="s">
        <v>43</v>
      </c>
      <c r="G75" t="s">
        <v>533</v>
      </c>
      <c r="O75" t="s">
        <v>244</v>
      </c>
      <c r="U75" t="s">
        <v>252</v>
      </c>
    </row>
    <row r="76" spans="1:21" ht="30" x14ac:dyDescent="0.25">
      <c r="A76" s="3" t="s">
        <v>44</v>
      </c>
      <c r="G76" t="s">
        <v>340</v>
      </c>
      <c r="O76" t="s">
        <v>245</v>
      </c>
      <c r="U76" t="s">
        <v>253</v>
      </c>
    </row>
    <row r="77" spans="1:21" ht="30" x14ac:dyDescent="0.25">
      <c r="A77" s="3" t="s">
        <v>89</v>
      </c>
      <c r="G77" t="s">
        <v>532</v>
      </c>
      <c r="O77" t="s">
        <v>185</v>
      </c>
      <c r="U77" t="s">
        <v>254</v>
      </c>
    </row>
    <row r="78" spans="1:21" ht="30" x14ac:dyDescent="0.25">
      <c r="A78" s="3" t="s">
        <v>83</v>
      </c>
      <c r="G78" t="s">
        <v>504</v>
      </c>
      <c r="O78" t="s">
        <v>246</v>
      </c>
      <c r="U78" t="s">
        <v>255</v>
      </c>
    </row>
    <row r="79" spans="1:21" x14ac:dyDescent="0.25">
      <c r="A79" s="3" t="s">
        <v>45</v>
      </c>
      <c r="G79" t="s">
        <v>432</v>
      </c>
      <c r="O79" t="s">
        <v>167</v>
      </c>
      <c r="U79" t="s">
        <v>256</v>
      </c>
    </row>
    <row r="80" spans="1:21" x14ac:dyDescent="0.25">
      <c r="A80" s="3" t="s">
        <v>46</v>
      </c>
      <c r="G80" t="s">
        <v>385</v>
      </c>
      <c r="O80" t="s">
        <v>247</v>
      </c>
      <c r="U80" t="s">
        <v>257</v>
      </c>
    </row>
    <row r="81" spans="1:21" ht="30" x14ac:dyDescent="0.25">
      <c r="A81" s="3" t="s">
        <v>47</v>
      </c>
      <c r="G81" t="s">
        <v>497</v>
      </c>
      <c r="O81" t="s">
        <v>248</v>
      </c>
      <c r="U81" t="s">
        <v>258</v>
      </c>
    </row>
    <row r="82" spans="1:21" ht="30" x14ac:dyDescent="0.25">
      <c r="A82" s="3" t="s">
        <v>48</v>
      </c>
      <c r="G82" t="s">
        <v>368</v>
      </c>
      <c r="O82" t="s">
        <v>249</v>
      </c>
      <c r="U82" t="s">
        <v>259</v>
      </c>
    </row>
    <row r="83" spans="1:21" ht="30" x14ac:dyDescent="0.25">
      <c r="A83" s="3" t="s">
        <v>84</v>
      </c>
      <c r="G83" t="s">
        <v>369</v>
      </c>
      <c r="O83" t="s">
        <v>329</v>
      </c>
      <c r="U83" s="9" t="s">
        <v>168</v>
      </c>
    </row>
    <row r="84" spans="1:21" ht="30" x14ac:dyDescent="0.25">
      <c r="A84" s="3" t="s">
        <v>97</v>
      </c>
      <c r="G84" t="s">
        <v>467</v>
      </c>
      <c r="O84" t="s">
        <v>250</v>
      </c>
      <c r="U84" t="s">
        <v>261</v>
      </c>
    </row>
    <row r="85" spans="1:21" x14ac:dyDescent="0.25">
      <c r="G85" t="s">
        <v>370</v>
      </c>
      <c r="O85" t="s">
        <v>251</v>
      </c>
      <c r="U85" t="s">
        <v>262</v>
      </c>
    </row>
    <row r="86" spans="1:21" x14ac:dyDescent="0.25">
      <c r="G86" t="s">
        <v>433</v>
      </c>
      <c r="O86" t="s">
        <v>252</v>
      </c>
      <c r="U86" t="s">
        <v>263</v>
      </c>
    </row>
    <row r="87" spans="1:21" x14ac:dyDescent="0.25">
      <c r="G87" t="s">
        <v>387</v>
      </c>
      <c r="O87" t="s">
        <v>253</v>
      </c>
      <c r="U87" t="s">
        <v>545</v>
      </c>
    </row>
    <row r="88" spans="1:21" x14ac:dyDescent="0.25">
      <c r="G88" t="s">
        <v>412</v>
      </c>
      <c r="O88" t="s">
        <v>330</v>
      </c>
      <c r="U88" t="s">
        <v>265</v>
      </c>
    </row>
    <row r="89" spans="1:21" x14ac:dyDescent="0.25">
      <c r="G89" t="s">
        <v>500</v>
      </c>
      <c r="O89" t="s">
        <v>254</v>
      </c>
      <c r="U89" t="s">
        <v>546</v>
      </c>
    </row>
    <row r="90" spans="1:21" x14ac:dyDescent="0.25">
      <c r="G90" t="s">
        <v>531</v>
      </c>
      <c r="O90" t="s">
        <v>255</v>
      </c>
      <c r="U90" t="s">
        <v>267</v>
      </c>
    </row>
    <row r="91" spans="1:21" x14ac:dyDescent="0.25">
      <c r="G91" t="s">
        <v>434</v>
      </c>
      <c r="O91" t="s">
        <v>256</v>
      </c>
      <c r="U91" t="s">
        <v>269</v>
      </c>
    </row>
    <row r="92" spans="1:21" x14ac:dyDescent="0.25">
      <c r="G92" t="s">
        <v>435</v>
      </c>
      <c r="O92" t="s">
        <v>257</v>
      </c>
      <c r="U92" t="s">
        <v>270</v>
      </c>
    </row>
    <row r="93" spans="1:21" x14ac:dyDescent="0.25">
      <c r="G93" t="s">
        <v>343</v>
      </c>
      <c r="O93" t="s">
        <v>258</v>
      </c>
      <c r="U93" t="s">
        <v>271</v>
      </c>
    </row>
    <row r="94" spans="1:21" x14ac:dyDescent="0.25">
      <c r="G94" t="s">
        <v>505</v>
      </c>
      <c r="O94" t="s">
        <v>259</v>
      </c>
      <c r="U94" t="s">
        <v>260</v>
      </c>
    </row>
    <row r="95" spans="1:21" x14ac:dyDescent="0.25">
      <c r="G95" t="s">
        <v>437</v>
      </c>
      <c r="O95" t="s">
        <v>260</v>
      </c>
      <c r="U95" t="s">
        <v>272</v>
      </c>
    </row>
    <row r="96" spans="1:21" x14ac:dyDescent="0.25">
      <c r="G96" t="s">
        <v>480</v>
      </c>
      <c r="O96" t="s">
        <v>168</v>
      </c>
      <c r="U96" t="s">
        <v>273</v>
      </c>
    </row>
    <row r="97" spans="7:21" x14ac:dyDescent="0.25">
      <c r="G97" t="s">
        <v>436</v>
      </c>
      <c r="O97" t="s">
        <v>261</v>
      </c>
      <c r="U97" t="s">
        <v>274</v>
      </c>
    </row>
    <row r="98" spans="7:21" x14ac:dyDescent="0.25">
      <c r="G98" t="s">
        <v>438</v>
      </c>
      <c r="O98" t="s">
        <v>262</v>
      </c>
      <c r="U98" t="s">
        <v>275</v>
      </c>
    </row>
    <row r="99" spans="7:21" x14ac:dyDescent="0.25">
      <c r="G99" t="s">
        <v>439</v>
      </c>
      <c r="O99" t="s">
        <v>263</v>
      </c>
      <c r="U99" s="9" t="s">
        <v>171</v>
      </c>
    </row>
    <row r="100" spans="7:21" x14ac:dyDescent="0.25">
      <c r="G100" t="s">
        <v>352</v>
      </c>
      <c r="O100" t="s">
        <v>264</v>
      </c>
      <c r="U100" t="s">
        <v>277</v>
      </c>
    </row>
    <row r="101" spans="7:21" x14ac:dyDescent="0.25">
      <c r="G101" t="s">
        <v>353</v>
      </c>
      <c r="O101" t="s">
        <v>265</v>
      </c>
      <c r="U101" t="s">
        <v>276</v>
      </c>
    </row>
    <row r="102" spans="7:21" x14ac:dyDescent="0.25">
      <c r="G102" t="s">
        <v>401</v>
      </c>
      <c r="O102" t="s">
        <v>331</v>
      </c>
      <c r="U102" s="9" t="s">
        <v>172</v>
      </c>
    </row>
    <row r="103" spans="7:21" x14ac:dyDescent="0.25">
      <c r="G103" t="s">
        <v>440</v>
      </c>
      <c r="O103" t="s">
        <v>266</v>
      </c>
      <c r="U103" t="s">
        <v>278</v>
      </c>
    </row>
    <row r="104" spans="7:21" x14ac:dyDescent="0.25">
      <c r="G104" t="s">
        <v>468</v>
      </c>
      <c r="O104" t="s">
        <v>267</v>
      </c>
      <c r="U104" t="s">
        <v>280</v>
      </c>
    </row>
    <row r="105" spans="7:21" x14ac:dyDescent="0.25">
      <c r="G105" t="s">
        <v>388</v>
      </c>
      <c r="O105" t="s">
        <v>268</v>
      </c>
      <c r="U105" t="s">
        <v>281</v>
      </c>
    </row>
    <row r="106" spans="7:21" x14ac:dyDescent="0.25">
      <c r="G106" t="s">
        <v>481</v>
      </c>
      <c r="O106" t="s">
        <v>269</v>
      </c>
      <c r="U106" t="s">
        <v>282</v>
      </c>
    </row>
    <row r="107" spans="7:21" x14ac:dyDescent="0.25">
      <c r="G107" t="s">
        <v>520</v>
      </c>
      <c r="O107" t="s">
        <v>270</v>
      </c>
      <c r="U107" t="s">
        <v>283</v>
      </c>
    </row>
    <row r="108" spans="7:21" x14ac:dyDescent="0.25">
      <c r="G108" t="s">
        <v>402</v>
      </c>
      <c r="O108" t="s">
        <v>271</v>
      </c>
      <c r="U108" s="9" t="s">
        <v>173</v>
      </c>
    </row>
    <row r="109" spans="7:21" x14ac:dyDescent="0.25">
      <c r="G109" t="s">
        <v>354</v>
      </c>
      <c r="O109" t="s">
        <v>272</v>
      </c>
      <c r="U109" t="s">
        <v>284</v>
      </c>
    </row>
    <row r="110" spans="7:21" x14ac:dyDescent="0.25">
      <c r="G110" t="s">
        <v>441</v>
      </c>
      <c r="O110" t="s">
        <v>169</v>
      </c>
      <c r="U110" t="s">
        <v>286</v>
      </c>
    </row>
    <row r="111" spans="7:21" x14ac:dyDescent="0.25">
      <c r="G111" t="s">
        <v>503</v>
      </c>
      <c r="O111" t="s">
        <v>273</v>
      </c>
      <c r="U111" t="s">
        <v>285</v>
      </c>
    </row>
    <row r="112" spans="7:21" x14ac:dyDescent="0.25">
      <c r="G112" t="s">
        <v>403</v>
      </c>
      <c r="O112" t="s">
        <v>274</v>
      </c>
      <c r="U112" t="s">
        <v>547</v>
      </c>
    </row>
    <row r="113" spans="7:21" x14ac:dyDescent="0.25">
      <c r="G113" t="s">
        <v>442</v>
      </c>
      <c r="O113" t="s">
        <v>275</v>
      </c>
      <c r="U113" t="s">
        <v>287</v>
      </c>
    </row>
    <row r="114" spans="7:21" x14ac:dyDescent="0.25">
      <c r="G114" t="s">
        <v>443</v>
      </c>
      <c r="O114" t="s">
        <v>276</v>
      </c>
      <c r="U114" t="s">
        <v>549</v>
      </c>
    </row>
    <row r="115" spans="7:21" x14ac:dyDescent="0.25">
      <c r="G115" t="s">
        <v>521</v>
      </c>
      <c r="O115" t="s">
        <v>170</v>
      </c>
      <c r="U115" t="s">
        <v>548</v>
      </c>
    </row>
    <row r="116" spans="7:21" x14ac:dyDescent="0.25">
      <c r="G116" t="s">
        <v>389</v>
      </c>
      <c r="O116" t="s">
        <v>171</v>
      </c>
      <c r="U116" t="s">
        <v>550</v>
      </c>
    </row>
    <row r="117" spans="7:21" x14ac:dyDescent="0.25">
      <c r="G117" t="s">
        <v>444</v>
      </c>
      <c r="O117" t="s">
        <v>277</v>
      </c>
      <c r="U117" t="s">
        <v>288</v>
      </c>
    </row>
    <row r="118" spans="7:21" x14ac:dyDescent="0.25">
      <c r="G118" t="s">
        <v>482</v>
      </c>
      <c r="O118" t="s">
        <v>172</v>
      </c>
      <c r="U118" t="s">
        <v>289</v>
      </c>
    </row>
    <row r="119" spans="7:21" x14ac:dyDescent="0.25">
      <c r="G119" t="s">
        <v>515</v>
      </c>
      <c r="O119" t="s">
        <v>278</v>
      </c>
      <c r="U119" t="s">
        <v>290</v>
      </c>
    </row>
    <row r="120" spans="7:21" x14ac:dyDescent="0.25">
      <c r="G120" t="s">
        <v>445</v>
      </c>
      <c r="O120" t="s">
        <v>279</v>
      </c>
      <c r="U120" t="s">
        <v>291</v>
      </c>
    </row>
    <row r="121" spans="7:21" x14ac:dyDescent="0.25">
      <c r="G121" t="s">
        <v>390</v>
      </c>
      <c r="O121" t="s">
        <v>280</v>
      </c>
      <c r="U121" t="s">
        <v>292</v>
      </c>
    </row>
    <row r="122" spans="7:21" x14ac:dyDescent="0.25">
      <c r="G122" t="s">
        <v>339</v>
      </c>
      <c r="O122" t="s">
        <v>281</v>
      </c>
      <c r="U122" t="s">
        <v>293</v>
      </c>
    </row>
    <row r="123" spans="7:21" x14ac:dyDescent="0.25">
      <c r="G123" t="s">
        <v>347</v>
      </c>
      <c r="O123" t="s">
        <v>282</v>
      </c>
      <c r="U123" t="s">
        <v>294</v>
      </c>
    </row>
    <row r="124" spans="7:21" x14ac:dyDescent="0.25">
      <c r="G124" t="s">
        <v>347</v>
      </c>
      <c r="O124" t="s">
        <v>283</v>
      </c>
      <c r="U124" t="s">
        <v>295</v>
      </c>
    </row>
    <row r="125" spans="7:21" x14ac:dyDescent="0.25">
      <c r="G125" t="s">
        <v>410</v>
      </c>
      <c r="O125" t="s">
        <v>173</v>
      </c>
      <c r="U125" t="s">
        <v>296</v>
      </c>
    </row>
    <row r="126" spans="7:21" x14ac:dyDescent="0.25">
      <c r="G126" t="s">
        <v>371</v>
      </c>
      <c r="O126" t="s">
        <v>284</v>
      </c>
      <c r="U126" t="s">
        <v>297</v>
      </c>
    </row>
    <row r="127" spans="7:21" x14ac:dyDescent="0.25">
      <c r="G127" t="s">
        <v>372</v>
      </c>
      <c r="O127" t="s">
        <v>332</v>
      </c>
      <c r="U127" s="9" t="s">
        <v>174</v>
      </c>
    </row>
    <row r="128" spans="7:21" x14ac:dyDescent="0.25">
      <c r="G128" t="s">
        <v>496</v>
      </c>
      <c r="O128" t="s">
        <v>285</v>
      </c>
      <c r="U128" t="s">
        <v>298</v>
      </c>
    </row>
    <row r="129" spans="7:21" x14ac:dyDescent="0.25">
      <c r="G129" t="s">
        <v>391</v>
      </c>
      <c r="O129" t="s">
        <v>286</v>
      </c>
      <c r="U129" t="s">
        <v>299</v>
      </c>
    </row>
    <row r="130" spans="7:21" x14ac:dyDescent="0.25">
      <c r="G130" t="s">
        <v>518</v>
      </c>
      <c r="O130" t="s">
        <v>287</v>
      </c>
      <c r="U130" t="s">
        <v>300</v>
      </c>
    </row>
    <row r="131" spans="7:21" x14ac:dyDescent="0.25">
      <c r="G131" t="s">
        <v>483</v>
      </c>
      <c r="O131" t="s">
        <v>288</v>
      </c>
      <c r="U131" t="s">
        <v>301</v>
      </c>
    </row>
    <row r="132" spans="7:21" x14ac:dyDescent="0.25">
      <c r="G132" t="s">
        <v>446</v>
      </c>
      <c r="O132" t="s">
        <v>289</v>
      </c>
      <c r="U132" t="s">
        <v>302</v>
      </c>
    </row>
    <row r="133" spans="7:21" x14ac:dyDescent="0.25">
      <c r="G133" t="s">
        <v>517</v>
      </c>
      <c r="O133" t="s">
        <v>290</v>
      </c>
      <c r="U133" t="s">
        <v>303</v>
      </c>
    </row>
    <row r="134" spans="7:21" x14ac:dyDescent="0.25">
      <c r="G134" t="s">
        <v>404</v>
      </c>
      <c r="O134" t="s">
        <v>291</v>
      </c>
      <c r="U134" t="s">
        <v>304</v>
      </c>
    </row>
    <row r="135" spans="7:21" x14ac:dyDescent="0.25">
      <c r="G135" t="s">
        <v>447</v>
      </c>
      <c r="O135" t="s">
        <v>292</v>
      </c>
      <c r="U135" t="s">
        <v>305</v>
      </c>
    </row>
    <row r="136" spans="7:21" x14ac:dyDescent="0.25">
      <c r="G136" t="s">
        <v>355</v>
      </c>
      <c r="O136" t="s">
        <v>293</v>
      </c>
      <c r="U136" s="9" t="s">
        <v>175</v>
      </c>
    </row>
    <row r="137" spans="7:21" x14ac:dyDescent="0.25">
      <c r="G137" t="s">
        <v>392</v>
      </c>
      <c r="O137" t="s">
        <v>294</v>
      </c>
      <c r="U137" s="9" t="s">
        <v>176</v>
      </c>
    </row>
    <row r="138" spans="7:21" x14ac:dyDescent="0.25">
      <c r="G138" t="s">
        <v>448</v>
      </c>
      <c r="O138" t="s">
        <v>174</v>
      </c>
      <c r="U138" t="s">
        <v>306</v>
      </c>
    </row>
    <row r="139" spans="7:21" x14ac:dyDescent="0.25">
      <c r="G139" t="s">
        <v>493</v>
      </c>
      <c r="O139" t="s">
        <v>295</v>
      </c>
      <c r="U139" s="9" t="s">
        <v>307</v>
      </c>
    </row>
    <row r="140" spans="7:21" x14ac:dyDescent="0.25">
      <c r="G140" t="s">
        <v>495</v>
      </c>
      <c r="O140" t="s">
        <v>296</v>
      </c>
      <c r="U140" t="s">
        <v>308</v>
      </c>
    </row>
    <row r="141" spans="7:21" x14ac:dyDescent="0.25">
      <c r="G141" t="s">
        <v>512</v>
      </c>
      <c r="O141" t="s">
        <v>297</v>
      </c>
      <c r="U141" t="s">
        <v>309</v>
      </c>
    </row>
    <row r="142" spans="7:21" x14ac:dyDescent="0.25">
      <c r="G142" t="s">
        <v>538</v>
      </c>
      <c r="O142" t="s">
        <v>298</v>
      </c>
      <c r="U142" t="s">
        <v>310</v>
      </c>
    </row>
    <row r="143" spans="7:21" x14ac:dyDescent="0.25">
      <c r="G143" t="s">
        <v>519</v>
      </c>
      <c r="O143" t="s">
        <v>299</v>
      </c>
      <c r="U143" t="s">
        <v>555</v>
      </c>
    </row>
    <row r="144" spans="7:21" x14ac:dyDescent="0.25">
      <c r="G144" t="s">
        <v>539</v>
      </c>
      <c r="O144" t="s">
        <v>300</v>
      </c>
      <c r="U144" t="s">
        <v>311</v>
      </c>
    </row>
    <row r="145" spans="7:21" x14ac:dyDescent="0.25">
      <c r="G145" t="s">
        <v>522</v>
      </c>
      <c r="O145" t="s">
        <v>301</v>
      </c>
      <c r="U145" t="s">
        <v>557</v>
      </c>
    </row>
    <row r="146" spans="7:21" x14ac:dyDescent="0.25">
      <c r="G146" t="s">
        <v>475</v>
      </c>
      <c r="O146" t="s">
        <v>302</v>
      </c>
      <c r="U146" t="s">
        <v>312</v>
      </c>
    </row>
    <row r="147" spans="7:21" x14ac:dyDescent="0.25">
      <c r="G147" t="s">
        <v>373</v>
      </c>
      <c r="O147" t="s">
        <v>303</v>
      </c>
      <c r="U147" t="s">
        <v>552</v>
      </c>
    </row>
    <row r="148" spans="7:21" x14ac:dyDescent="0.25">
      <c r="G148" t="s">
        <v>507</v>
      </c>
      <c r="O148" t="s">
        <v>304</v>
      </c>
      <c r="U148" t="s">
        <v>553</v>
      </c>
    </row>
    <row r="149" spans="7:21" x14ac:dyDescent="0.25">
      <c r="G149" t="s">
        <v>474</v>
      </c>
      <c r="O149" t="s">
        <v>305</v>
      </c>
      <c r="U149" t="s">
        <v>554</v>
      </c>
    </row>
    <row r="150" spans="7:21" x14ac:dyDescent="0.25">
      <c r="G150" t="s">
        <v>526</v>
      </c>
      <c r="O150" t="s">
        <v>175</v>
      </c>
      <c r="U150" t="s">
        <v>556</v>
      </c>
    </row>
    <row r="151" spans="7:21" x14ac:dyDescent="0.25">
      <c r="G151" t="s">
        <v>450</v>
      </c>
      <c r="O151" t="s">
        <v>176</v>
      </c>
      <c r="U151" t="s">
        <v>313</v>
      </c>
    </row>
    <row r="152" spans="7:21" x14ac:dyDescent="0.25">
      <c r="G152" t="s">
        <v>528</v>
      </c>
      <c r="O152" t="s">
        <v>333</v>
      </c>
      <c r="U152" t="s">
        <v>314</v>
      </c>
    </row>
    <row r="153" spans="7:21" x14ac:dyDescent="0.25">
      <c r="G153" t="s">
        <v>484</v>
      </c>
      <c r="O153" t="s">
        <v>306</v>
      </c>
      <c r="U153" t="s">
        <v>315</v>
      </c>
    </row>
    <row r="154" spans="7:21" x14ac:dyDescent="0.25">
      <c r="G154" t="s">
        <v>516</v>
      </c>
      <c r="O154" t="s">
        <v>307</v>
      </c>
      <c r="U154" s="9" t="s">
        <v>177</v>
      </c>
    </row>
    <row r="155" spans="7:21" x14ac:dyDescent="0.25">
      <c r="G155" t="s">
        <v>486</v>
      </c>
      <c r="O155" t="s">
        <v>308</v>
      </c>
      <c r="U155" s="9" t="s">
        <v>178</v>
      </c>
    </row>
    <row r="156" spans="7:21" x14ac:dyDescent="0.25">
      <c r="G156" t="s">
        <v>405</v>
      </c>
      <c r="O156" t="s">
        <v>309</v>
      </c>
      <c r="U156" t="s">
        <v>558</v>
      </c>
    </row>
    <row r="157" spans="7:21" x14ac:dyDescent="0.25">
      <c r="G157" t="s">
        <v>374</v>
      </c>
      <c r="O157" t="s">
        <v>310</v>
      </c>
      <c r="U157" t="s">
        <v>559</v>
      </c>
    </row>
    <row r="158" spans="7:21" x14ac:dyDescent="0.25">
      <c r="G158" t="s">
        <v>375</v>
      </c>
      <c r="O158" t="s">
        <v>334</v>
      </c>
      <c r="U158" s="9" t="s">
        <v>179</v>
      </c>
    </row>
    <row r="159" spans="7:21" x14ac:dyDescent="0.25">
      <c r="G159" t="s">
        <v>523</v>
      </c>
      <c r="O159" t="s">
        <v>311</v>
      </c>
      <c r="U159" s="9" t="s">
        <v>180</v>
      </c>
    </row>
    <row r="160" spans="7:21" x14ac:dyDescent="0.25">
      <c r="G160" t="s">
        <v>451</v>
      </c>
      <c r="O160" t="s">
        <v>335</v>
      </c>
      <c r="U160" t="s">
        <v>563</v>
      </c>
    </row>
    <row r="161" spans="7:21" x14ac:dyDescent="0.25">
      <c r="G161" t="s">
        <v>376</v>
      </c>
      <c r="O161" t="s">
        <v>312</v>
      </c>
      <c r="U161" t="s">
        <v>564</v>
      </c>
    </row>
    <row r="162" spans="7:21" x14ac:dyDescent="0.25">
      <c r="G162" t="s">
        <v>485</v>
      </c>
      <c r="O162" t="s">
        <v>313</v>
      </c>
      <c r="U162" t="s">
        <v>562</v>
      </c>
    </row>
    <row r="163" spans="7:21" x14ac:dyDescent="0.25">
      <c r="G163" t="s">
        <v>488</v>
      </c>
      <c r="O163" t="s">
        <v>314</v>
      </c>
      <c r="U163" t="s">
        <v>565</v>
      </c>
    </row>
    <row r="164" spans="7:21" x14ac:dyDescent="0.25">
      <c r="G164" t="s">
        <v>487</v>
      </c>
      <c r="O164" t="s">
        <v>315</v>
      </c>
      <c r="U164" t="s">
        <v>566</v>
      </c>
    </row>
    <row r="165" spans="7:21" x14ac:dyDescent="0.25">
      <c r="G165" t="s">
        <v>489</v>
      </c>
      <c r="U165" t="s">
        <v>568</v>
      </c>
    </row>
    <row r="166" spans="7:21" x14ac:dyDescent="0.25">
      <c r="G166" t="s">
        <v>452</v>
      </c>
      <c r="U166" t="s">
        <v>567</v>
      </c>
    </row>
    <row r="167" spans="7:21" x14ac:dyDescent="0.25">
      <c r="G167" t="s">
        <v>514</v>
      </c>
      <c r="U167" t="s">
        <v>570</v>
      </c>
    </row>
    <row r="168" spans="7:21" x14ac:dyDescent="0.25">
      <c r="G168" t="s">
        <v>476</v>
      </c>
      <c r="U168" t="s">
        <v>571</v>
      </c>
    </row>
    <row r="169" spans="7:21" x14ac:dyDescent="0.25">
      <c r="G169" t="s">
        <v>393</v>
      </c>
      <c r="U169" t="s">
        <v>572</v>
      </c>
    </row>
    <row r="170" spans="7:21" x14ac:dyDescent="0.25">
      <c r="G170" t="s">
        <v>453</v>
      </c>
      <c r="U170" t="s">
        <v>573</v>
      </c>
    </row>
    <row r="171" spans="7:21" x14ac:dyDescent="0.25">
      <c r="G171" t="s">
        <v>377</v>
      </c>
      <c r="U171" t="s">
        <v>574</v>
      </c>
    </row>
    <row r="172" spans="7:21" x14ac:dyDescent="0.25">
      <c r="G172" t="s">
        <v>378</v>
      </c>
      <c r="U172" t="s">
        <v>575</v>
      </c>
    </row>
    <row r="173" spans="7:21" x14ac:dyDescent="0.25">
      <c r="G173" t="s">
        <v>379</v>
      </c>
      <c r="U173" t="s">
        <v>576</v>
      </c>
    </row>
    <row r="174" spans="7:21" x14ac:dyDescent="0.25">
      <c r="G174" t="s">
        <v>380</v>
      </c>
      <c r="U174" t="s">
        <v>577</v>
      </c>
    </row>
    <row r="175" spans="7:21" x14ac:dyDescent="0.25">
      <c r="G175" t="s">
        <v>469</v>
      </c>
      <c r="U175" t="s">
        <v>578</v>
      </c>
    </row>
    <row r="176" spans="7:21" x14ac:dyDescent="0.25">
      <c r="G176" t="s">
        <v>381</v>
      </c>
      <c r="U176" s="9" t="s">
        <v>181</v>
      </c>
    </row>
    <row r="177" spans="7:21" x14ac:dyDescent="0.25">
      <c r="G177" t="s">
        <v>490</v>
      </c>
      <c r="U177" t="s">
        <v>580</v>
      </c>
    </row>
    <row r="178" spans="7:21" x14ac:dyDescent="0.25">
      <c r="G178" t="s">
        <v>356</v>
      </c>
      <c r="U178" t="s">
        <v>581</v>
      </c>
    </row>
    <row r="179" spans="7:21" x14ac:dyDescent="0.25">
      <c r="G179" t="s">
        <v>506</v>
      </c>
      <c r="U179" t="s">
        <v>582</v>
      </c>
    </row>
    <row r="180" spans="7:21" x14ac:dyDescent="0.25">
      <c r="G180" t="s">
        <v>536</v>
      </c>
      <c r="U180" t="s">
        <v>583</v>
      </c>
    </row>
    <row r="181" spans="7:21" x14ac:dyDescent="0.25">
      <c r="G181" t="s">
        <v>454</v>
      </c>
      <c r="U181" t="s">
        <v>182</v>
      </c>
    </row>
    <row r="182" spans="7:21" x14ac:dyDescent="0.25">
      <c r="G182" t="s">
        <v>470</v>
      </c>
      <c r="U182" t="s">
        <v>584</v>
      </c>
    </row>
    <row r="183" spans="7:21" x14ac:dyDescent="0.25">
      <c r="G183" t="s">
        <v>498</v>
      </c>
      <c r="U183" t="s">
        <v>585</v>
      </c>
    </row>
    <row r="184" spans="7:21" x14ac:dyDescent="0.25">
      <c r="G184" t="s">
        <v>530</v>
      </c>
      <c r="U184" t="s">
        <v>586</v>
      </c>
    </row>
    <row r="185" spans="7:21" x14ac:dyDescent="0.25">
      <c r="G185" t="s">
        <v>411</v>
      </c>
      <c r="U185" t="s">
        <v>551</v>
      </c>
    </row>
    <row r="186" spans="7:21" x14ac:dyDescent="0.25">
      <c r="G186" t="s">
        <v>357</v>
      </c>
      <c r="U186" t="s">
        <v>587</v>
      </c>
    </row>
    <row r="187" spans="7:21" x14ac:dyDescent="0.25">
      <c r="G187" t="s">
        <v>394</v>
      </c>
      <c r="U187" t="s">
        <v>183</v>
      </c>
    </row>
    <row r="188" spans="7:21" x14ac:dyDescent="0.25">
      <c r="G188" t="s">
        <v>534</v>
      </c>
    </row>
    <row r="189" spans="7:21" x14ac:dyDescent="0.25">
      <c r="G189" t="s">
        <v>455</v>
      </c>
    </row>
    <row r="190" spans="7:21" x14ac:dyDescent="0.25">
      <c r="G190" t="s">
        <v>511</v>
      </c>
    </row>
    <row r="191" spans="7:21" x14ac:dyDescent="0.25">
      <c r="G191" t="s">
        <v>456</v>
      </c>
    </row>
    <row r="192" spans="7:21" x14ac:dyDescent="0.25">
      <c r="G192" t="s">
        <v>491</v>
      </c>
    </row>
    <row r="193" spans="7:7" x14ac:dyDescent="0.25">
      <c r="G193" t="s">
        <v>471</v>
      </c>
    </row>
    <row r="194" spans="7:7" x14ac:dyDescent="0.25">
      <c r="G194" t="s">
        <v>358</v>
      </c>
    </row>
    <row r="195" spans="7:7" x14ac:dyDescent="0.25">
      <c r="G195" t="s">
        <v>382</v>
      </c>
    </row>
    <row r="196" spans="7:7" x14ac:dyDescent="0.25">
      <c r="G196" t="s">
        <v>406</v>
      </c>
    </row>
    <row r="197" spans="7:7" x14ac:dyDescent="0.25">
      <c r="G197" t="s">
        <v>359</v>
      </c>
    </row>
    <row r="198" spans="7:7" x14ac:dyDescent="0.25">
      <c r="G198" t="s">
        <v>457</v>
      </c>
    </row>
    <row r="199" spans="7:7" x14ac:dyDescent="0.25">
      <c r="G199" t="s">
        <v>345</v>
      </c>
    </row>
    <row r="200" spans="7:7" x14ac:dyDescent="0.25">
      <c r="G200" t="s">
        <v>458</v>
      </c>
    </row>
    <row r="201" spans="7:7" x14ac:dyDescent="0.25">
      <c r="G201" t="s">
        <v>407</v>
      </c>
    </row>
    <row r="202" spans="7:7" x14ac:dyDescent="0.25">
      <c r="G202" t="s">
        <v>472</v>
      </c>
    </row>
    <row r="203" spans="7:7" x14ac:dyDescent="0.25">
      <c r="G203" t="s">
        <v>395</v>
      </c>
    </row>
    <row r="204" spans="7:7" x14ac:dyDescent="0.25">
      <c r="G204" t="s">
        <v>346</v>
      </c>
    </row>
  </sheetData>
  <sheetProtection algorithmName="SHA-512" hashValue="qLhnE2CMSewFF3IvQ3drv9bCPbPkKzNXsz+w0tcX/dDxE97adcWFjr2/R3R+qPffkpWFNY/kFJlL8OpRZx+PQg==" saltValue="TtRWhOVt0npfXdQFMhfAGw==" spinCount="100000" sheet="1"/>
  <sortState xmlns:xlrd2="http://schemas.microsoft.com/office/spreadsheetml/2017/richdata2" ref="G1:G204">
    <sortCondition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Kandidāta dati</vt:lpstr>
      <vt:lpstr>Nodarbinātība</vt:lpstr>
      <vt:lpstr>Izglītība</vt:lpstr>
      <vt:lpstr>Kandidāta dati paraugs</vt:lpstr>
      <vt:lpstr>Nodarbinātība paraugs</vt:lpstr>
      <vt:lpstr>Izglītība paraugs</vt:lpstr>
      <vt:lpstr>Hidden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Vaivars</dc:creator>
  <cp:lastModifiedBy>Māris Zviedris</cp:lastModifiedBy>
  <dcterms:created xsi:type="dcterms:W3CDTF">2015-06-05T18:17:20Z</dcterms:created>
  <dcterms:modified xsi:type="dcterms:W3CDTF">2025-02-10T11:24:58Z</dcterms:modified>
</cp:coreProperties>
</file>